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المجموعة الإحصائية\بيانات2022\"/>
    </mc:Choice>
  </mc:AlternateContent>
  <xr:revisionPtr revIDLastSave="0" documentId="8_{F1F6399E-BA63-48EE-BCB0-D2CC4476ED45}" xr6:coauthVersionLast="47" xr6:coauthVersionMax="47" xr10:uidLastSave="{00000000-0000-0000-0000-000000000000}"/>
  <bookViews>
    <workbookView xWindow="-120" yWindow="-120" windowWidth="29040" windowHeight="15840" tabRatio="911" xr2:uid="{00000000-000D-0000-FFFF-FFFF00000000}"/>
  </bookViews>
  <sheets>
    <sheet name="المقدمة" sheetId="64" r:id="rId1"/>
    <sheet name="التقديم" sheetId="54" r:id="rId2"/>
    <sheet name="254" sheetId="30" r:id="rId3"/>
    <sheet name="GR-53" sheetId="31" r:id="rId4"/>
    <sheet name="255" sheetId="2" r:id="rId5"/>
    <sheet name="GR-54" sheetId="51" r:id="rId6"/>
    <sheet name="256" sheetId="119" r:id="rId7"/>
    <sheet name="257" sheetId="62" r:id="rId8"/>
    <sheet name="GR-55" sheetId="63" r:id="rId9"/>
    <sheet name="258" sheetId="97" r:id="rId10"/>
    <sheet name="259" sheetId="101" r:id="rId11"/>
    <sheet name="260" sheetId="118" r:id="rId12"/>
    <sheet name="261" sheetId="121" r:id="rId13"/>
    <sheet name="262" sheetId="123" r:id="rId14"/>
    <sheet name="263" sheetId="124" r:id="rId15"/>
    <sheet name="264" sheetId="125" r:id="rId16"/>
    <sheet name="265" sheetId="126" r:id="rId17"/>
    <sheet name="266" sheetId="130" r:id="rId18"/>
    <sheet name="267" sheetId="78" r:id="rId19"/>
    <sheet name="268" sheetId="83" r:id="rId20"/>
    <sheet name="269" sheetId="133" r:id="rId21"/>
    <sheet name="270" sheetId="92" r:id="rId22"/>
    <sheet name="271" sheetId="128" r:id="rId23"/>
    <sheet name="272" sheetId="132" r:id="rId24"/>
    <sheet name="273" sheetId="127" r:id="rId25"/>
    <sheet name="Sheet1" sheetId="80" state="hidden" r:id="rId26"/>
  </sheets>
  <externalReferences>
    <externalReference r:id="rId27"/>
    <externalReference r:id="rId28"/>
  </externalReferences>
  <definedNames>
    <definedName name="eddfg" localSheetId="11">'[1]1'!#REF!</definedName>
    <definedName name="eddfg" localSheetId="12">'[1]1'!#REF!</definedName>
    <definedName name="eddfg" localSheetId="13">'[1]1'!#REF!</definedName>
    <definedName name="eddfg" localSheetId="14">'[1]1'!#REF!</definedName>
    <definedName name="eddfg" localSheetId="15">'[1]1'!#REF!</definedName>
    <definedName name="eddfg" localSheetId="16">'[1]1'!#REF!</definedName>
    <definedName name="eddfg" localSheetId="17">'[1]1'!#REF!</definedName>
    <definedName name="eddfg" localSheetId="22">'[1]1'!#REF!</definedName>
    <definedName name="eddfg" localSheetId="24">'[1]1'!#REF!</definedName>
    <definedName name="eddfg">'[1]1'!#REF!</definedName>
    <definedName name="_xlnm.Print_Area" localSheetId="2">'254'!$A$1:$F$15</definedName>
    <definedName name="_xlnm.Print_Area" localSheetId="4">'255'!$A$1:$F$31</definedName>
    <definedName name="_xlnm.Print_Area" localSheetId="6">'256'!$A$1:$L$31</definedName>
    <definedName name="_xlnm.Print_Area" localSheetId="7">'257'!$A$1:$F$24</definedName>
    <definedName name="_xlnm.Print_Area" localSheetId="9">'258'!$A$1:$F$10</definedName>
    <definedName name="_xlnm.Print_Area" localSheetId="10">'259'!$A$1:$F$15</definedName>
    <definedName name="_xlnm.Print_Area" localSheetId="11">'260'!$A$1:$V$33</definedName>
    <definedName name="_xlnm.Print_Area" localSheetId="12">'261'!$A$1:$N$10</definedName>
    <definedName name="_xlnm.Print_Area" localSheetId="13">'262'!$A$1:$R$32</definedName>
    <definedName name="_xlnm.Print_Area" localSheetId="14">'263'!$A$1:$L$24</definedName>
    <definedName name="_xlnm.Print_Area" localSheetId="15">'264'!$A$1:$F$29</definedName>
    <definedName name="_xlnm.Print_Area" localSheetId="16">'265'!$A$1:$J$18</definedName>
    <definedName name="_xlnm.Print_Area" localSheetId="17">'266'!$A$1:$M$19</definedName>
    <definedName name="_xlnm.Print_Area" localSheetId="18">'267'!$A$1:$M$26</definedName>
    <definedName name="_xlnm.Print_Area" localSheetId="19">'268'!$A$1:$K$14</definedName>
    <definedName name="_xlnm.Print_Area" localSheetId="20">'269'!$A$1:$N$10</definedName>
    <definedName name="_xlnm.Print_Area" localSheetId="21">'270'!$A$1:$L$10</definedName>
    <definedName name="_xlnm.Print_Area" localSheetId="22">'271'!$A$1:$N$10</definedName>
    <definedName name="_xlnm.Print_Area" localSheetId="23">'272'!$A$1:$D$15</definedName>
    <definedName name="_xlnm.Print_Area" localSheetId="24">'273'!$A$1:$G$65</definedName>
    <definedName name="_xlnm.Print_Area" localSheetId="1">التقديم!$A$1:$C$17</definedName>
    <definedName name="_xlnm.Print_Area" localSheetId="0">المقدمة!$A$1:$A$18</definedName>
    <definedName name="_xlnm.Print_Titles" localSheetId="24">'273'!$1:$7</definedName>
    <definedName name="sheet00" localSheetId="11">'[1]1'!#REF!</definedName>
    <definedName name="sheet00" localSheetId="15">'[1]1'!#REF!</definedName>
    <definedName name="sheet00" localSheetId="16">'[1]1'!#REF!</definedName>
    <definedName name="sheet00" localSheetId="17">'[1]1'!#REF!</definedName>
    <definedName name="sheet00" localSheetId="24">'[1]1'!#REF!</definedName>
    <definedName name="sheet00">'[1]1'!#REF!</definedName>
    <definedName name="sheet000" localSheetId="17">'[1]1'!#REF!</definedName>
    <definedName name="sheet000" localSheetId="24">'[1]1'!#REF!</definedName>
    <definedName name="sheet000">'[1]1'!#REF!</definedName>
    <definedName name="sheet1" localSheetId="6">'[1]1'!#REF!</definedName>
    <definedName name="sheet1" localSheetId="7">'[1]1'!#REF!</definedName>
    <definedName name="sheet1" localSheetId="9">'[1]1'!#REF!</definedName>
    <definedName name="sheet1" localSheetId="10">'[1]1'!#REF!</definedName>
    <definedName name="sheet1" localSheetId="11">'[1]1'!#REF!</definedName>
    <definedName name="sheet1" localSheetId="12">'[1]1'!#REF!</definedName>
    <definedName name="sheet1" localSheetId="13">'[1]1'!#REF!</definedName>
    <definedName name="sheet1" localSheetId="14">'[1]1'!#REF!</definedName>
    <definedName name="sheet1" localSheetId="15">'[1]1'!#REF!</definedName>
    <definedName name="sheet1" localSheetId="16">'[1]1'!#REF!</definedName>
    <definedName name="sheet1" localSheetId="17">'[1]1'!#REF!</definedName>
    <definedName name="sheet1" localSheetId="18">'[1]1'!#REF!</definedName>
    <definedName name="sheet1" localSheetId="19">'[1]1'!#REF!</definedName>
    <definedName name="sheet1" localSheetId="20">'[1]1'!#REF!</definedName>
    <definedName name="sheet1" localSheetId="21">'[1]1'!#REF!</definedName>
    <definedName name="sheet1" localSheetId="22">'[1]1'!#REF!</definedName>
    <definedName name="sheet1" localSheetId="23">'[1]1'!#REF!</definedName>
    <definedName name="sheet1" localSheetId="24">'[1]1'!#REF!</definedName>
    <definedName name="sheet1" localSheetId="0">'[2]1'!#REF!</definedName>
    <definedName name="sheet1">'[1]1'!#REF!</definedName>
    <definedName name="sheet1." localSheetId="15">'[1]1'!#REF!</definedName>
    <definedName name="sheet1." localSheetId="16">'[1]1'!#REF!</definedName>
    <definedName name="sheet1." localSheetId="17">'[1]1'!#REF!</definedName>
    <definedName name="sheet1.">'[1]1'!#REF!</definedName>
    <definedName name="sheet10" localSheetId="15">'[1]1'!#REF!</definedName>
    <definedName name="sheet10" localSheetId="16">'[1]1'!#REF!</definedName>
    <definedName name="sheet10" localSheetId="17">'[1]1'!#REF!</definedName>
    <definedName name="sheet10">'[1]1'!#REF!</definedName>
    <definedName name="sheet102" localSheetId="17">'[1]1'!#REF!</definedName>
    <definedName name="sheet102">'[1]1'!#REF!</definedName>
    <definedName name="sheet11" localSheetId="15">'[1]1'!#REF!</definedName>
    <definedName name="sheet11" localSheetId="16">'[1]1'!#REF!</definedName>
    <definedName name="sheet11" localSheetId="17">'[1]1'!#REF!</definedName>
    <definedName name="sheet11">'[1]1'!#REF!</definedName>
    <definedName name="sheet111" localSheetId="17">'[1]1'!#REF!</definedName>
    <definedName name="sheet111">'[1]1'!#REF!</definedName>
    <definedName name="sheet112" localSheetId="17">'[1]1'!#REF!</definedName>
    <definedName name="sheet112">'[1]1'!#REF!</definedName>
    <definedName name="sheet12" localSheetId="15">'[1]1'!#REF!</definedName>
    <definedName name="sheet12" localSheetId="16">'[1]1'!#REF!</definedName>
    <definedName name="sheet12" localSheetId="17">'[1]1'!#REF!</definedName>
    <definedName name="sheet12">'[1]1'!#REF!</definedName>
    <definedName name="sheet13" localSheetId="15">'[1]1'!#REF!</definedName>
    <definedName name="sheet13" localSheetId="16">'[1]1'!#REF!</definedName>
    <definedName name="sheet13" localSheetId="17">'[1]1'!#REF!</definedName>
    <definedName name="sheet13">'[1]1'!#REF!</definedName>
    <definedName name="sheet14" localSheetId="15">'[1]1'!#REF!</definedName>
    <definedName name="sheet14" localSheetId="16">'[1]1'!#REF!</definedName>
    <definedName name="sheet14" localSheetId="17">'[1]1'!#REF!</definedName>
    <definedName name="sheet14">'[1]1'!#REF!</definedName>
    <definedName name="sheet15" localSheetId="15">'[1]1'!#REF!</definedName>
    <definedName name="sheet15" localSheetId="17">'[1]1'!#REF!</definedName>
    <definedName name="sheet15">'[1]1'!#REF!</definedName>
    <definedName name="sheet16" localSheetId="17">'[1]1'!#REF!</definedName>
    <definedName name="sheet16">'[1]1'!#REF!</definedName>
    <definedName name="sheet17" localSheetId="17">'[1]1'!#REF!</definedName>
    <definedName name="sheet17">'[1]1'!#REF!</definedName>
    <definedName name="sheet18" localSheetId="17">'[1]1'!#REF!</definedName>
    <definedName name="sheet18">'[1]1'!#REF!</definedName>
    <definedName name="sheet19" localSheetId="17">'[1]1'!#REF!</definedName>
    <definedName name="sheet19">'[1]1'!#REF!</definedName>
    <definedName name="sheet2" localSheetId="14">'[1]1'!#REF!</definedName>
    <definedName name="sheet2" localSheetId="15">'[1]1'!#REF!</definedName>
    <definedName name="sheet2" localSheetId="16">'[1]1'!#REF!</definedName>
    <definedName name="sheet2" localSheetId="17">'[1]1'!#REF!</definedName>
    <definedName name="sheet2">'[1]1'!#REF!</definedName>
    <definedName name="sheet20" localSheetId="17">'[1]1'!#REF!</definedName>
    <definedName name="sheet20">'[1]1'!#REF!</definedName>
    <definedName name="sheet21" localSheetId="17">'[1]1'!#REF!</definedName>
    <definedName name="sheet21">'[1]1'!#REF!</definedName>
    <definedName name="sheet22" localSheetId="17">'[1]1'!#REF!</definedName>
    <definedName name="sheet22">'[1]1'!#REF!</definedName>
    <definedName name="sheet277" localSheetId="17">'[1]1'!#REF!</definedName>
    <definedName name="sheet277">'[1]1'!#REF!</definedName>
    <definedName name="sheet3" localSheetId="15">'[1]1'!#REF!</definedName>
    <definedName name="sheet3" localSheetId="16">'[1]1'!#REF!</definedName>
    <definedName name="sheet3" localSheetId="17">'[1]1'!#REF!</definedName>
    <definedName name="sheet3">'[1]1'!#REF!</definedName>
    <definedName name="sheet4" localSheetId="13">'[1]1'!#REF!</definedName>
    <definedName name="sheet4" localSheetId="14">'[1]1'!#REF!</definedName>
    <definedName name="sheet4" localSheetId="15">'[1]1'!#REF!</definedName>
    <definedName name="sheet4" localSheetId="16">'[1]1'!#REF!</definedName>
    <definedName name="sheet4" localSheetId="17">'[1]1'!#REF!</definedName>
    <definedName name="sheet4">'[1]1'!#REF!</definedName>
    <definedName name="sheet40" localSheetId="15">'[1]1'!#REF!</definedName>
    <definedName name="sheet40" localSheetId="16">'[1]1'!#REF!</definedName>
    <definedName name="sheet40" localSheetId="17">'[1]1'!#REF!</definedName>
    <definedName name="sheet40">'[1]1'!#REF!</definedName>
    <definedName name="sheet5" localSheetId="15">'[1]1'!#REF!</definedName>
    <definedName name="sheet5" localSheetId="16">'[1]1'!#REF!</definedName>
    <definedName name="sheet5" localSheetId="17">'[1]1'!#REF!</definedName>
    <definedName name="sheet5">'[1]1'!#REF!</definedName>
    <definedName name="sheet58" localSheetId="17">'[1]1'!#REF!</definedName>
    <definedName name="sheet58">'[1]1'!#REF!</definedName>
    <definedName name="sheet6" localSheetId="15">'[1]1'!#REF!</definedName>
    <definedName name="sheet6" localSheetId="16">'[1]1'!#REF!</definedName>
    <definedName name="sheet6" localSheetId="17">'[1]1'!#REF!</definedName>
    <definedName name="sheet6">'[1]1'!#REF!</definedName>
    <definedName name="sheet65" localSheetId="17">'[1]1'!#REF!</definedName>
    <definedName name="sheet65">'[1]1'!#REF!</definedName>
    <definedName name="sheet66" localSheetId="15">'[1]1'!#REF!</definedName>
    <definedName name="sheet66" localSheetId="16">'[1]1'!#REF!</definedName>
    <definedName name="sheet66" localSheetId="17">'[1]1'!#REF!</definedName>
    <definedName name="sheet66">'[1]1'!#REF!</definedName>
    <definedName name="sheet7" localSheetId="15">'[1]1'!#REF!</definedName>
    <definedName name="sheet7" localSheetId="16">'[1]1'!#REF!</definedName>
    <definedName name="sheet7" localSheetId="17">'[1]1'!#REF!</definedName>
    <definedName name="sheet7">'[1]1'!#REF!</definedName>
    <definedName name="sheet8" localSheetId="12">'[1]1'!#REF!</definedName>
    <definedName name="sheet8" localSheetId="13">'[1]1'!#REF!</definedName>
    <definedName name="sheet8" localSheetId="14">'[1]1'!#REF!</definedName>
    <definedName name="sheet8" localSheetId="15">'[1]1'!#REF!</definedName>
    <definedName name="sheet8" localSheetId="16">'[1]1'!#REF!</definedName>
    <definedName name="sheet8" localSheetId="17">'[1]1'!#REF!</definedName>
    <definedName name="sheet8">'[1]1'!#REF!</definedName>
    <definedName name="sheet9" localSheetId="15">'[1]1'!#REF!</definedName>
    <definedName name="sheet9" localSheetId="16">'[1]1'!#REF!</definedName>
    <definedName name="sheet9" localSheetId="17">'[1]1'!#REF!</definedName>
    <definedName name="sheet9">'[1]1'!#REF!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19" l="1"/>
  <c r="J30" i="119"/>
  <c r="J29" i="119"/>
  <c r="J28" i="119"/>
  <c r="J27" i="119"/>
  <c r="J26" i="119"/>
  <c r="J25" i="119"/>
  <c r="J24" i="119"/>
  <c r="J23" i="119"/>
  <c r="J22" i="119"/>
  <c r="J21" i="119"/>
  <c r="J20" i="119"/>
  <c r="J19" i="119"/>
  <c r="J18" i="119"/>
  <c r="J17" i="119"/>
  <c r="J16" i="119"/>
  <c r="J15" i="119"/>
  <c r="J14" i="119"/>
  <c r="J13" i="119"/>
  <c r="J12" i="119"/>
  <c r="J11" i="119"/>
  <c r="J10" i="119"/>
  <c r="J9" i="119"/>
  <c r="J8" i="119"/>
  <c r="F30" i="119"/>
  <c r="F29" i="119"/>
  <c r="F28" i="119"/>
  <c r="F27" i="119"/>
  <c r="F26" i="119"/>
  <c r="K26" i="119" s="1"/>
  <c r="F25" i="119"/>
  <c r="F24" i="119"/>
  <c r="K24" i="119" s="1"/>
  <c r="F23" i="119"/>
  <c r="K23" i="119" s="1"/>
  <c r="F22" i="119"/>
  <c r="F21" i="119"/>
  <c r="F20" i="119"/>
  <c r="F19" i="119"/>
  <c r="F18" i="119"/>
  <c r="F17" i="119"/>
  <c r="F16" i="119"/>
  <c r="F15" i="119"/>
  <c r="F14" i="119"/>
  <c r="F13" i="119"/>
  <c r="F12" i="119"/>
  <c r="F11" i="119"/>
  <c r="F10" i="119"/>
  <c r="K10" i="119" s="1"/>
  <c r="F9" i="119"/>
  <c r="K9" i="119" s="1"/>
  <c r="F8" i="119"/>
  <c r="E31" i="119"/>
  <c r="D31" i="119"/>
  <c r="C31" i="119"/>
  <c r="B31" i="119"/>
  <c r="K30" i="119"/>
  <c r="K29" i="119"/>
  <c r="K28" i="119"/>
  <c r="K27" i="119"/>
  <c r="K25" i="119"/>
  <c r="K22" i="119"/>
  <c r="K14" i="119"/>
  <c r="K13" i="119"/>
  <c r="K12" i="119"/>
  <c r="K11" i="119"/>
  <c r="K8" i="119"/>
  <c r="B57" i="2"/>
  <c r="K15" i="119" l="1"/>
  <c r="K31" i="119" s="1"/>
  <c r="K16" i="119"/>
  <c r="K17" i="119"/>
  <c r="K18" i="119"/>
  <c r="K19" i="119"/>
  <c r="K20" i="119"/>
  <c r="K21" i="119"/>
  <c r="F31" i="119"/>
  <c r="B44" i="62"/>
  <c r="E23" i="62"/>
  <c r="D23" i="62"/>
  <c r="C23" i="62"/>
  <c r="B23" i="62"/>
  <c r="C23" i="124" l="1"/>
  <c r="E23" i="124"/>
  <c r="E28" i="125"/>
  <c r="E30" i="2" l="1"/>
  <c r="E33" i="30" l="1"/>
  <c r="D33" i="30"/>
  <c r="C33" i="30"/>
  <c r="E32" i="30"/>
  <c r="D32" i="30"/>
  <c r="C32" i="30"/>
  <c r="B32" i="30"/>
  <c r="E31" i="30"/>
  <c r="D31" i="30"/>
  <c r="C31" i="30"/>
  <c r="B31" i="30"/>
  <c r="E30" i="30"/>
  <c r="D30" i="30"/>
  <c r="C30" i="30"/>
  <c r="B30" i="30"/>
  <c r="E29" i="30"/>
  <c r="D29" i="30"/>
  <c r="C29" i="30"/>
  <c r="B29" i="30"/>
  <c r="E28" i="30"/>
  <c r="D28" i="30"/>
  <c r="C28" i="30"/>
  <c r="B28" i="30"/>
  <c r="E27" i="30"/>
  <c r="D27" i="30"/>
  <c r="C27" i="30"/>
  <c r="B27" i="30"/>
  <c r="B33" i="30" s="1"/>
  <c r="D26" i="30"/>
  <c r="C26" i="30"/>
  <c r="B26" i="30"/>
  <c r="U24" i="118" l="1"/>
  <c r="T24" i="118"/>
  <c r="S24" i="118"/>
  <c r="R24" i="118"/>
  <c r="U9" i="118"/>
  <c r="T9" i="118"/>
  <c r="S9" i="118"/>
  <c r="R9" i="118"/>
  <c r="B10" i="97" l="1"/>
  <c r="D10" i="97"/>
  <c r="E10" i="97"/>
  <c r="P31" i="123"/>
  <c r="D9" i="121"/>
  <c r="D8" i="121"/>
  <c r="D10" i="121" s="1"/>
  <c r="B10" i="121"/>
  <c r="C10" i="121"/>
  <c r="M9" i="128"/>
  <c r="M8" i="128"/>
  <c r="J9" i="128"/>
  <c r="J8" i="128"/>
  <c r="G9" i="128"/>
  <c r="G8" i="128"/>
  <c r="D9" i="128"/>
  <c r="D8" i="128"/>
  <c r="L10" i="128"/>
  <c r="K10" i="128"/>
  <c r="I10" i="128"/>
  <c r="H10" i="128"/>
  <c r="F10" i="128"/>
  <c r="E10" i="128"/>
  <c r="C10" i="128"/>
  <c r="B10" i="128"/>
  <c r="M9" i="133"/>
  <c r="K10" i="133"/>
  <c r="L10" i="133"/>
  <c r="B10" i="133"/>
  <c r="M8" i="133"/>
  <c r="M10" i="133" s="1"/>
  <c r="J8" i="133"/>
  <c r="J10" i="133" s="1"/>
  <c r="G8" i="133"/>
  <c r="G10" i="133" s="1"/>
  <c r="D8" i="133"/>
  <c r="D10" i="133" s="1"/>
  <c r="I10" i="133"/>
  <c r="H10" i="133"/>
  <c r="F10" i="133"/>
  <c r="E10" i="133"/>
  <c r="C10" i="133"/>
  <c r="J9" i="133"/>
  <c r="G9" i="133"/>
  <c r="D9" i="133"/>
  <c r="C28" i="125"/>
  <c r="D28" i="125"/>
  <c r="B28" i="125"/>
  <c r="C10" i="97"/>
  <c r="M10" i="128" l="1"/>
  <c r="J10" i="128"/>
  <c r="G10" i="128"/>
  <c r="D10" i="128"/>
  <c r="H18" i="126"/>
  <c r="I18" i="126"/>
  <c r="H16" i="124"/>
  <c r="I16" i="124"/>
  <c r="J16" i="124"/>
  <c r="H17" i="124"/>
  <c r="I17" i="124"/>
  <c r="J17" i="124"/>
  <c r="H18" i="124"/>
  <c r="K18" i="124" s="1"/>
  <c r="I18" i="124"/>
  <c r="J18" i="124"/>
  <c r="H19" i="124"/>
  <c r="I19" i="124"/>
  <c r="J19" i="124"/>
  <c r="H20" i="124"/>
  <c r="I20" i="124"/>
  <c r="J20" i="124"/>
  <c r="H21" i="124"/>
  <c r="I21" i="124"/>
  <c r="J21" i="124"/>
  <c r="E22" i="124"/>
  <c r="E16" i="124"/>
  <c r="E17" i="124"/>
  <c r="E18" i="124"/>
  <c r="E19" i="124"/>
  <c r="E20" i="124"/>
  <c r="E21" i="124"/>
  <c r="B23" i="124"/>
  <c r="U31" i="118"/>
  <c r="T31" i="118"/>
  <c r="S31" i="118"/>
  <c r="R31" i="118"/>
  <c r="U30" i="118"/>
  <c r="T30" i="118"/>
  <c r="S30" i="118"/>
  <c r="R30" i="118"/>
  <c r="U29" i="118"/>
  <c r="T29" i="118"/>
  <c r="S29" i="118"/>
  <c r="R29" i="118"/>
  <c r="U28" i="118"/>
  <c r="T28" i="118"/>
  <c r="S28" i="118"/>
  <c r="R28" i="118"/>
  <c r="U32" i="118"/>
  <c r="T32" i="118"/>
  <c r="S32" i="118"/>
  <c r="R32" i="118"/>
  <c r="Q33" i="118"/>
  <c r="O33" i="118"/>
  <c r="M33" i="118"/>
  <c r="R10" i="118"/>
  <c r="S10" i="118"/>
  <c r="T10" i="118"/>
  <c r="U10" i="118"/>
  <c r="R11" i="118"/>
  <c r="S11" i="118"/>
  <c r="T11" i="118"/>
  <c r="U11" i="118"/>
  <c r="R12" i="118"/>
  <c r="S12" i="118"/>
  <c r="T12" i="118"/>
  <c r="U12" i="118"/>
  <c r="R13" i="118"/>
  <c r="S13" i="118"/>
  <c r="T13" i="118"/>
  <c r="U13" i="118"/>
  <c r="R14" i="118"/>
  <c r="S14" i="118"/>
  <c r="T14" i="118"/>
  <c r="U14" i="118"/>
  <c r="R15" i="118"/>
  <c r="S15" i="118"/>
  <c r="T15" i="118"/>
  <c r="U15" i="118"/>
  <c r="R16" i="118"/>
  <c r="S16" i="118"/>
  <c r="T16" i="118"/>
  <c r="U16" i="118"/>
  <c r="R17" i="118"/>
  <c r="S17" i="118"/>
  <c r="T17" i="118"/>
  <c r="U17" i="118"/>
  <c r="R18" i="118"/>
  <c r="S18" i="118"/>
  <c r="T18" i="118"/>
  <c r="U18" i="118"/>
  <c r="R19" i="118"/>
  <c r="S19" i="118"/>
  <c r="T19" i="118"/>
  <c r="U19" i="118"/>
  <c r="R20" i="118"/>
  <c r="S20" i="118"/>
  <c r="T20" i="118"/>
  <c r="U20" i="118"/>
  <c r="R21" i="118"/>
  <c r="S21" i="118"/>
  <c r="T21" i="118"/>
  <c r="U21" i="118"/>
  <c r="R22" i="118"/>
  <c r="S22" i="118"/>
  <c r="T22" i="118"/>
  <c r="U22" i="118"/>
  <c r="R23" i="118"/>
  <c r="S23" i="118"/>
  <c r="T23" i="118"/>
  <c r="U23" i="118"/>
  <c r="R25" i="118"/>
  <c r="S25" i="118"/>
  <c r="T25" i="118"/>
  <c r="U25" i="118"/>
  <c r="K16" i="124" l="1"/>
  <c r="K19" i="124"/>
  <c r="K17" i="124"/>
  <c r="K20" i="124"/>
  <c r="K21" i="124"/>
  <c r="D13" i="83"/>
  <c r="K23" i="78" l="1"/>
  <c r="C15" i="132" l="1"/>
  <c r="B15" i="132"/>
  <c r="E14" i="30" l="1"/>
  <c r="D14" i="30"/>
  <c r="C14" i="30"/>
  <c r="B14" i="30"/>
  <c r="K14" i="78" l="1"/>
  <c r="J25" i="78"/>
  <c r="H9" i="83"/>
  <c r="E14" i="83"/>
  <c r="B15" i="101"/>
  <c r="C15" i="101"/>
  <c r="D15" i="101"/>
  <c r="J9" i="121"/>
  <c r="G9" i="121"/>
  <c r="G8" i="121"/>
  <c r="J8" i="121"/>
  <c r="M9" i="121"/>
  <c r="M8" i="121"/>
  <c r="O24" i="123"/>
  <c r="J22" i="124"/>
  <c r="J8" i="124"/>
  <c r="I8" i="124"/>
  <c r="H8" i="124"/>
  <c r="B18" i="126"/>
  <c r="C18" i="126"/>
  <c r="D18" i="126"/>
  <c r="E18" i="126"/>
  <c r="F18" i="126"/>
  <c r="G18" i="126"/>
  <c r="K10" i="92"/>
  <c r="L10" i="121"/>
  <c r="K10" i="121"/>
  <c r="E15" i="101"/>
  <c r="B10" i="92"/>
  <c r="D30" i="2"/>
  <c r="C30" i="2"/>
  <c r="B30" i="2"/>
  <c r="M10" i="121" l="1"/>
  <c r="I22" i="124"/>
  <c r="I14" i="124"/>
  <c r="D23" i="124"/>
  <c r="F23" i="124"/>
  <c r="G23" i="124"/>
  <c r="I9" i="124"/>
  <c r="J9" i="124"/>
  <c r="I10" i="124"/>
  <c r="J10" i="124"/>
  <c r="I11" i="124"/>
  <c r="J11" i="124"/>
  <c r="I12" i="124"/>
  <c r="J12" i="124"/>
  <c r="I13" i="124"/>
  <c r="J13" i="124"/>
  <c r="J14" i="124"/>
  <c r="I15" i="124"/>
  <c r="J15" i="124"/>
  <c r="H22" i="124"/>
  <c r="H15" i="124"/>
  <c r="H14" i="124"/>
  <c r="H13" i="124"/>
  <c r="H12" i="124"/>
  <c r="H11" i="124"/>
  <c r="H10" i="124"/>
  <c r="H9" i="124"/>
  <c r="E9" i="124"/>
  <c r="E10" i="124"/>
  <c r="K10" i="124" s="1"/>
  <c r="E11" i="124"/>
  <c r="E12" i="124"/>
  <c r="E13" i="124"/>
  <c r="E14" i="124"/>
  <c r="E15" i="124"/>
  <c r="E8" i="124"/>
  <c r="N10" i="123"/>
  <c r="O10" i="123"/>
  <c r="P10" i="123"/>
  <c r="Q10" i="123"/>
  <c r="N11" i="123"/>
  <c r="O11" i="123"/>
  <c r="P11" i="123"/>
  <c r="Q11" i="123"/>
  <c r="N12" i="123"/>
  <c r="O12" i="123"/>
  <c r="P12" i="123"/>
  <c r="Q12" i="123"/>
  <c r="N13" i="123"/>
  <c r="O13" i="123"/>
  <c r="P13" i="123"/>
  <c r="Q13" i="123"/>
  <c r="N14" i="123"/>
  <c r="O14" i="123"/>
  <c r="P14" i="123"/>
  <c r="Q14" i="123"/>
  <c r="N15" i="123"/>
  <c r="O15" i="123"/>
  <c r="P15" i="123"/>
  <c r="Q15" i="123"/>
  <c r="N16" i="123"/>
  <c r="O16" i="123"/>
  <c r="P16" i="123"/>
  <c r="Q16" i="123"/>
  <c r="N17" i="123"/>
  <c r="O17" i="123"/>
  <c r="P17" i="123"/>
  <c r="Q17" i="123"/>
  <c r="N18" i="123"/>
  <c r="O18" i="123"/>
  <c r="P18" i="123"/>
  <c r="Q18" i="123"/>
  <c r="N19" i="123"/>
  <c r="O19" i="123"/>
  <c r="P19" i="123"/>
  <c r="Q19" i="123"/>
  <c r="N20" i="123"/>
  <c r="O20" i="123"/>
  <c r="P20" i="123"/>
  <c r="Q20" i="123"/>
  <c r="N21" i="123"/>
  <c r="O21" i="123"/>
  <c r="P21" i="123"/>
  <c r="Q21" i="123"/>
  <c r="N22" i="123"/>
  <c r="O22" i="123"/>
  <c r="P22" i="123"/>
  <c r="Q22" i="123"/>
  <c r="N23" i="123"/>
  <c r="O23" i="123"/>
  <c r="P23" i="123"/>
  <c r="Q23" i="123"/>
  <c r="N24" i="123"/>
  <c r="P24" i="123"/>
  <c r="Q24" i="123"/>
  <c r="N25" i="123"/>
  <c r="O25" i="123"/>
  <c r="P25" i="123"/>
  <c r="Q25" i="123"/>
  <c r="N26" i="123"/>
  <c r="O26" i="123"/>
  <c r="P26" i="123"/>
  <c r="Q26" i="123"/>
  <c r="N27" i="123"/>
  <c r="O27" i="123"/>
  <c r="P27" i="123"/>
  <c r="Q27" i="123"/>
  <c r="N28" i="123"/>
  <c r="O28" i="123"/>
  <c r="P28" i="123"/>
  <c r="Q28" i="123"/>
  <c r="N29" i="123"/>
  <c r="O29" i="123"/>
  <c r="P29" i="123"/>
  <c r="Q29" i="123"/>
  <c r="N30" i="123"/>
  <c r="O30" i="123"/>
  <c r="P30" i="123"/>
  <c r="Q30" i="123"/>
  <c r="N31" i="123"/>
  <c r="O31" i="123"/>
  <c r="Q31" i="123"/>
  <c r="Q9" i="123"/>
  <c r="P9" i="123"/>
  <c r="O9" i="123"/>
  <c r="N9" i="123"/>
  <c r="C32" i="123"/>
  <c r="D32" i="123"/>
  <c r="E32" i="123"/>
  <c r="F32" i="123"/>
  <c r="G32" i="123"/>
  <c r="H32" i="123"/>
  <c r="I32" i="123"/>
  <c r="J32" i="123"/>
  <c r="K32" i="123"/>
  <c r="L32" i="123"/>
  <c r="M32" i="123"/>
  <c r="B32" i="123"/>
  <c r="F10" i="121"/>
  <c r="H10" i="121"/>
  <c r="I10" i="121"/>
  <c r="E10" i="121"/>
  <c r="J10" i="121"/>
  <c r="C10" i="92"/>
  <c r="D10" i="92"/>
  <c r="E10" i="92"/>
  <c r="F10" i="92"/>
  <c r="G10" i="92"/>
  <c r="H10" i="92"/>
  <c r="I10" i="92"/>
  <c r="J10" i="92"/>
  <c r="C14" i="83"/>
  <c r="F14" i="83"/>
  <c r="B14" i="83"/>
  <c r="I9" i="83"/>
  <c r="H10" i="83"/>
  <c r="I10" i="83"/>
  <c r="H11" i="83"/>
  <c r="I11" i="83"/>
  <c r="H12" i="83"/>
  <c r="I12" i="83"/>
  <c r="H13" i="83"/>
  <c r="I13" i="83"/>
  <c r="I8" i="83"/>
  <c r="H8" i="83"/>
  <c r="K22" i="78"/>
  <c r="D25" i="78"/>
  <c r="E25" i="78"/>
  <c r="F25" i="78"/>
  <c r="G25" i="78"/>
  <c r="H25" i="78"/>
  <c r="I25" i="78"/>
  <c r="C25" i="78"/>
  <c r="D16" i="78"/>
  <c r="E16" i="78"/>
  <c r="F16" i="78"/>
  <c r="G16" i="78"/>
  <c r="H16" i="78"/>
  <c r="I16" i="78"/>
  <c r="J16" i="78"/>
  <c r="J26" i="78" s="1"/>
  <c r="C16" i="78"/>
  <c r="G31" i="119"/>
  <c r="H31" i="119"/>
  <c r="I31" i="119"/>
  <c r="D18" i="130"/>
  <c r="E18" i="130"/>
  <c r="F18" i="130"/>
  <c r="G18" i="130"/>
  <c r="H18" i="130"/>
  <c r="I18" i="130"/>
  <c r="J18" i="130"/>
  <c r="D12" i="130"/>
  <c r="E12" i="130"/>
  <c r="F12" i="130"/>
  <c r="G12" i="130"/>
  <c r="H12" i="130"/>
  <c r="I12" i="130"/>
  <c r="J12" i="130"/>
  <c r="C18" i="130"/>
  <c r="C12" i="130"/>
  <c r="K9" i="130"/>
  <c r="K10" i="130"/>
  <c r="K11" i="130"/>
  <c r="K13" i="130"/>
  <c r="K14" i="130"/>
  <c r="K15" i="130"/>
  <c r="K16" i="130"/>
  <c r="K17" i="130"/>
  <c r="K8" i="130"/>
  <c r="R26" i="118"/>
  <c r="S26" i="118"/>
  <c r="T26" i="118"/>
  <c r="U26" i="118"/>
  <c r="R27" i="118"/>
  <c r="S27" i="118"/>
  <c r="T27" i="118"/>
  <c r="U27" i="118"/>
  <c r="C33" i="118"/>
  <c r="D33" i="118"/>
  <c r="E33" i="118"/>
  <c r="F33" i="118"/>
  <c r="G33" i="118"/>
  <c r="H33" i="118"/>
  <c r="I33" i="118"/>
  <c r="J33" i="118"/>
  <c r="K33" i="118"/>
  <c r="L33" i="118"/>
  <c r="N33" i="118"/>
  <c r="P33" i="118"/>
  <c r="B33" i="118"/>
  <c r="C19" i="130" l="1"/>
  <c r="R33" i="118"/>
  <c r="K8" i="124"/>
  <c r="J23" i="124"/>
  <c r="K13" i="124"/>
  <c r="K12" i="124"/>
  <c r="P32" i="123"/>
  <c r="O32" i="123"/>
  <c r="C26" i="78"/>
  <c r="K15" i="124"/>
  <c r="K14" i="124"/>
  <c r="J9" i="83"/>
  <c r="J12" i="83"/>
  <c r="J8" i="83"/>
  <c r="D26" i="78"/>
  <c r="J19" i="130"/>
  <c r="K11" i="124"/>
  <c r="Q32" i="123"/>
  <c r="H23" i="124"/>
  <c r="J11" i="83"/>
  <c r="I14" i="83"/>
  <c r="G10" i="121"/>
  <c r="K22" i="124"/>
  <c r="G19" i="130"/>
  <c r="G26" i="78"/>
  <c r="H14" i="83"/>
  <c r="K9" i="124"/>
  <c r="F26" i="78"/>
  <c r="J13" i="83"/>
  <c r="J10" i="83"/>
  <c r="D19" i="130"/>
  <c r="N32" i="123"/>
  <c r="I26" i="78"/>
  <c r="E26" i="78"/>
  <c r="I23" i="124"/>
  <c r="K18" i="130"/>
  <c r="S33" i="118"/>
  <c r="H26" i="78"/>
  <c r="F19" i="130"/>
  <c r="H19" i="130"/>
  <c r="I19" i="130"/>
  <c r="K12" i="130"/>
  <c r="E19" i="130"/>
  <c r="T33" i="118"/>
  <c r="U33" i="118"/>
  <c r="K17" i="78"/>
  <c r="K8" i="78"/>
  <c r="K24" i="78"/>
  <c r="K21" i="78"/>
  <c r="K20" i="78"/>
  <c r="K19" i="78"/>
  <c r="K18" i="78"/>
  <c r="K11" i="78"/>
  <c r="K10" i="78"/>
  <c r="K9" i="78"/>
  <c r="K15" i="78"/>
  <c r="K13" i="78"/>
  <c r="K12" i="78"/>
  <c r="K23" i="124" l="1"/>
  <c r="J14" i="83"/>
  <c r="K25" i="78"/>
  <c r="K16" i="78"/>
  <c r="K19" i="130"/>
  <c r="K26" i="78" l="1"/>
  <c r="G10" i="83" l="1"/>
  <c r="G9" i="83"/>
  <c r="D10" i="83"/>
  <c r="D9" i="83"/>
  <c r="D8" i="83" l="1"/>
  <c r="G8" i="83"/>
  <c r="D11" i="83"/>
  <c r="G11" i="83"/>
  <c r="D12" i="83"/>
  <c r="G12" i="83"/>
  <c r="G13" i="83"/>
  <c r="D14" i="83" l="1"/>
  <c r="G14" i="83"/>
</calcChain>
</file>

<file path=xl/sharedStrings.xml><?xml version="1.0" encoding="utf-8"?>
<sst xmlns="http://schemas.openxmlformats.org/spreadsheetml/2006/main" count="1081" uniqueCount="780">
  <si>
    <t>المجموع</t>
  </si>
  <si>
    <t>Total</t>
  </si>
  <si>
    <t>Staduim</t>
  </si>
  <si>
    <t>ملعب كرة قدم</t>
  </si>
  <si>
    <t>Pitch</t>
  </si>
  <si>
    <t>بركة سباحة</t>
  </si>
  <si>
    <t>Swimming Pool</t>
  </si>
  <si>
    <t>Gymnasuim</t>
  </si>
  <si>
    <t>ملعب كرة سلة</t>
  </si>
  <si>
    <t>Basketball Court</t>
  </si>
  <si>
    <t>ملعب كرة طائرة</t>
  </si>
  <si>
    <t>Volleyball Court</t>
  </si>
  <si>
    <t>ملعب كرة يد</t>
  </si>
  <si>
    <t>Handball Court</t>
  </si>
  <si>
    <t>صالة بلياردو</t>
  </si>
  <si>
    <t>Billiard Hall</t>
  </si>
  <si>
    <t>مضمار سباق الهجن</t>
  </si>
  <si>
    <t>Camel Race Field</t>
  </si>
  <si>
    <t>مضمار سباق الخيل</t>
  </si>
  <si>
    <t>Horse Race Field</t>
  </si>
  <si>
    <t>حلبة سباق سيارات</t>
  </si>
  <si>
    <t>Car Race Ring</t>
  </si>
  <si>
    <t>ميدان للفروسية</t>
  </si>
  <si>
    <t>Eqestrian Field</t>
  </si>
  <si>
    <t>ميدان للرماية</t>
  </si>
  <si>
    <t>Shooting Gallery</t>
  </si>
  <si>
    <t>قاعة كرة طاولة</t>
  </si>
  <si>
    <t>Tennis Court</t>
  </si>
  <si>
    <t>Squash Court</t>
  </si>
  <si>
    <t>Hockey Field</t>
  </si>
  <si>
    <t>Golf Course</t>
  </si>
  <si>
    <t>نادي الشراع</t>
  </si>
  <si>
    <t>Sailing Club</t>
  </si>
  <si>
    <t>مركز البولينج</t>
  </si>
  <si>
    <t>Bowling Centre</t>
  </si>
  <si>
    <t xml:space="preserve">Total </t>
  </si>
  <si>
    <t>اتحادات رياضية</t>
  </si>
  <si>
    <t>أخرى</t>
  </si>
  <si>
    <t>Sports Federations</t>
  </si>
  <si>
    <t xml:space="preserve">Support Sport Committees </t>
  </si>
  <si>
    <t xml:space="preserve">اللجان الرياضية المساندة </t>
  </si>
  <si>
    <t xml:space="preserve">المجموع </t>
  </si>
  <si>
    <r>
      <t xml:space="preserve">الأندية والاتحادات 
</t>
    </r>
    <r>
      <rPr>
        <b/>
        <sz val="10"/>
        <color theme="1"/>
        <rFont val="Arial"/>
        <family val="2"/>
      </rPr>
      <t xml:space="preserve">Federations &amp; Clubs  </t>
    </r>
  </si>
  <si>
    <r>
      <t xml:space="preserve">أخرى
</t>
    </r>
    <r>
      <rPr>
        <b/>
        <sz val="10"/>
        <color rgb="FF000000"/>
        <rFont val="Arial"/>
        <family val="2"/>
      </rPr>
      <t>Other</t>
    </r>
  </si>
  <si>
    <t>ملعب كرة شاطئية</t>
  </si>
  <si>
    <t>Beach Ball Pitch</t>
  </si>
  <si>
    <t>المدربون ومساعدوهم</t>
  </si>
  <si>
    <t>أخصائيو العلاج الطبيعي ومساعديهم</t>
  </si>
  <si>
    <t>الفنادق</t>
  </si>
  <si>
    <t>فريج جنوب دحيل</t>
  </si>
  <si>
    <t>اسم الملعب</t>
  </si>
  <si>
    <t>فريج شمال دحيل</t>
  </si>
  <si>
    <t>فريج المرخية</t>
  </si>
  <si>
    <t>فريج مدينة خليفة الشمالية</t>
  </si>
  <si>
    <t>فريج العزيزية</t>
  </si>
  <si>
    <t>فريج أم صلال</t>
  </si>
  <si>
    <t>فريج جبل الوكرة</t>
  </si>
  <si>
    <t>فريج الثمامة</t>
  </si>
  <si>
    <t>فريج الذخيرة</t>
  </si>
  <si>
    <t>فريج غرب نعيجة</t>
  </si>
  <si>
    <t>فريج شرق نعيجة</t>
  </si>
  <si>
    <t>فريج عين خالد</t>
  </si>
  <si>
    <t xml:space="preserve">Nurses  </t>
  </si>
  <si>
    <t>Name of Playground</t>
  </si>
  <si>
    <t>وصف السلعة</t>
  </si>
  <si>
    <t>الممرضون</t>
  </si>
  <si>
    <t>HS Code</t>
  </si>
  <si>
    <t>Commodity Descreption</t>
  </si>
  <si>
    <t>01012910</t>
  </si>
  <si>
    <t>خيول للرياضة</t>
  </si>
  <si>
    <t>42031000</t>
  </si>
  <si>
    <t>42032100</t>
  </si>
  <si>
    <t>42032900</t>
  </si>
  <si>
    <t>42034000</t>
  </si>
  <si>
    <t>61121100</t>
  </si>
  <si>
    <t>61121200</t>
  </si>
  <si>
    <t>61121900</t>
  </si>
  <si>
    <t>61122000</t>
  </si>
  <si>
    <t>61123100</t>
  </si>
  <si>
    <t>61123900</t>
  </si>
  <si>
    <t>61124100</t>
  </si>
  <si>
    <t>61124900</t>
  </si>
  <si>
    <t>62111100</t>
  </si>
  <si>
    <t>ملابس سباحة للرجال أو الصبية</t>
  </si>
  <si>
    <t>62111200</t>
  </si>
  <si>
    <t>ملابس سباحة للنساء أو البنات</t>
  </si>
  <si>
    <t>62112000</t>
  </si>
  <si>
    <t>بدل للتزلج</t>
  </si>
  <si>
    <t>غيرها من الالبسه الرياضيه</t>
  </si>
  <si>
    <t>62113220</t>
  </si>
  <si>
    <t>62113290</t>
  </si>
  <si>
    <t>62113320</t>
  </si>
  <si>
    <t>62113390</t>
  </si>
  <si>
    <t>62113920</t>
  </si>
  <si>
    <t>62113990</t>
  </si>
  <si>
    <t>62114200</t>
  </si>
  <si>
    <t>62114300</t>
  </si>
  <si>
    <t>62114900</t>
  </si>
  <si>
    <t>64021200</t>
  </si>
  <si>
    <t>64021900</t>
  </si>
  <si>
    <t>غيرها من الاحذية</t>
  </si>
  <si>
    <t>64029100</t>
  </si>
  <si>
    <t>أحذية تغطي الكاحل</t>
  </si>
  <si>
    <t>غيرها من الاحذيه</t>
  </si>
  <si>
    <t>64031200</t>
  </si>
  <si>
    <t>64031900</t>
  </si>
  <si>
    <t>64041100</t>
  </si>
  <si>
    <t>أحذية بنعال خارجية من مطاط أو لدائن للرياضة، (أحذية كرة السلة أحذية الرياضة البدنية وأحذية التمرين وأحذية مماثلة)</t>
  </si>
  <si>
    <t>65061010</t>
  </si>
  <si>
    <t>أغطية رأس للأنشطة الرياضية</t>
  </si>
  <si>
    <t>83062100</t>
  </si>
  <si>
    <t>تماثيل مطلية بمعادن ثمينة</t>
  </si>
  <si>
    <t>83062900</t>
  </si>
  <si>
    <t>غيرها من التماثيل المطليه</t>
  </si>
  <si>
    <t>83063000</t>
  </si>
  <si>
    <t>أطر للصور الفوتوغرافية واللوحات وما يماثلها</t>
  </si>
  <si>
    <t>84328000</t>
  </si>
  <si>
    <t>أجهزة أخرى مما يستعمل في الزراعة أو البستنة أو تحضير أو فلاحة التربة، محادل الحدائق أو الملاعب الرياضية</t>
  </si>
  <si>
    <t>89031000</t>
  </si>
  <si>
    <t>يخوت وقوارب أخر للنزهة أو الرياضة، قوارب للتجديف وزوارق خفيفة (كاندى) قابلة للنفخ</t>
  </si>
  <si>
    <t>89039100</t>
  </si>
  <si>
    <t>89039200</t>
  </si>
  <si>
    <t>89039910</t>
  </si>
  <si>
    <t>89039920</t>
  </si>
  <si>
    <t>89039930</t>
  </si>
  <si>
    <t>دراجات مائية (جت سكي)</t>
  </si>
  <si>
    <t>89039990</t>
  </si>
  <si>
    <t>غيرها من القوارب</t>
  </si>
  <si>
    <t>89079000</t>
  </si>
  <si>
    <t>غيرها من الطوافات</t>
  </si>
  <si>
    <t>93032000</t>
  </si>
  <si>
    <t>93033000</t>
  </si>
  <si>
    <t>93039000</t>
  </si>
  <si>
    <t>غيرها من أنواع البنادق</t>
  </si>
  <si>
    <t>93062110</t>
  </si>
  <si>
    <t>93062190</t>
  </si>
  <si>
    <t>قنابل، قنابل يدوية، طوربيدات، ألغام، قذائف وغيرها من الذخائر الحربية وأجزاؤها</t>
  </si>
  <si>
    <t>93062910</t>
  </si>
  <si>
    <t>93062990</t>
  </si>
  <si>
    <t>غيرها من أجزاء ولوازم الخراطيش</t>
  </si>
  <si>
    <t>93063010</t>
  </si>
  <si>
    <t>93063090</t>
  </si>
  <si>
    <t>خراطيش وأجزاؤها</t>
  </si>
  <si>
    <t>93069000</t>
  </si>
  <si>
    <t>غيرها من الخراطيش</t>
  </si>
  <si>
    <t>95069100</t>
  </si>
  <si>
    <t>95069900</t>
  </si>
  <si>
    <t>غيرها من المعدات الرياضيه</t>
  </si>
  <si>
    <t>95079000</t>
  </si>
  <si>
    <t>استاد رياضي</t>
  </si>
  <si>
    <t>ملعب اسكواش</t>
  </si>
  <si>
    <t>ملعب هوكي</t>
  </si>
  <si>
    <t>ملعب جولف</t>
  </si>
  <si>
    <t>فريج الوكير</t>
  </si>
  <si>
    <t>البسه جلدية مصممة خصيصاً لممارسة الرياضة</t>
  </si>
  <si>
    <t>غيرها من الالبسه الجلدية</t>
  </si>
  <si>
    <t>أردية الرياضة قطنية</t>
  </si>
  <si>
    <t>أردية الرياضة مصنعة من الياف تركيبيه</t>
  </si>
  <si>
    <t>أردية الرياضة، من مواد نسجيه اخرى</t>
  </si>
  <si>
    <t>ألبسة سباحة للرجال أو الصبية، من الياف تركيبيه</t>
  </si>
  <si>
    <t>ألبسة سباحة للرجال أو الصبية، من مواد نسجيه اخرى</t>
  </si>
  <si>
    <t>ألبسة سباحة للنساء والبنات، من الياف تركيبيه</t>
  </si>
  <si>
    <t>ألبسة للرياضة للنساء أو البنات، من قطن</t>
  </si>
  <si>
    <t>أحذية رياضية اخرى</t>
  </si>
  <si>
    <t>خراطيش للصيد أو للرماية الرياضية</t>
  </si>
  <si>
    <t>نوع المدارس</t>
  </si>
  <si>
    <t>المدارس الابتدائية</t>
  </si>
  <si>
    <t>المدارس الإعدادية</t>
  </si>
  <si>
    <t>Preparatory Schools</t>
  </si>
  <si>
    <t>المدارس الثانوية</t>
  </si>
  <si>
    <t>Secondary Schools</t>
  </si>
  <si>
    <t>المدارس المشتركة</t>
  </si>
  <si>
    <t>Joint Schools</t>
  </si>
  <si>
    <t>Municipality</t>
  </si>
  <si>
    <t>الدوحة</t>
  </si>
  <si>
    <t>Doha</t>
  </si>
  <si>
    <t>الريان</t>
  </si>
  <si>
    <t>أم صلال</t>
  </si>
  <si>
    <t>الشمال</t>
  </si>
  <si>
    <t>الوكرة</t>
  </si>
  <si>
    <t>بيان تقديري لمعدل الممارسين للنشاط الرياضي في ملاعب الفرجان خلال عام 2016</t>
  </si>
  <si>
    <t>أسم الملعب</t>
  </si>
  <si>
    <t>المعدل الشهري</t>
  </si>
  <si>
    <t>فريج جنوب الدحيل</t>
  </si>
  <si>
    <t>فريج أبو هامور</t>
  </si>
  <si>
    <t>فريج الوكرة</t>
  </si>
  <si>
    <t>المعدل الشهري الكلي</t>
  </si>
  <si>
    <t xml:space="preserve">مراكز شبابية عامة </t>
  </si>
  <si>
    <t xml:space="preserve">مراكز شبابية متخصصة </t>
  </si>
  <si>
    <t>المؤسسات الشبابية والرياضية حسب النوع</t>
  </si>
  <si>
    <t xml:space="preserve">المؤسسات الشبابية والرياضية حسب البلدية </t>
  </si>
  <si>
    <t xml:space="preserve">                    البلدية </t>
  </si>
  <si>
    <t xml:space="preserve">الدوحة </t>
  </si>
  <si>
    <t xml:space="preserve">الريان </t>
  </si>
  <si>
    <t xml:space="preserve">الوكرة </t>
  </si>
  <si>
    <t xml:space="preserve">الشمال </t>
  </si>
  <si>
    <t xml:space="preserve">الظعاين </t>
  </si>
  <si>
    <t xml:space="preserve">الشحانية </t>
  </si>
  <si>
    <t>فنون مسرحية</t>
  </si>
  <si>
    <t>أنشطة هواة القنص</t>
  </si>
  <si>
    <t xml:space="preserve">أنشطة ثقافية </t>
  </si>
  <si>
    <t xml:space="preserve">أنشطة علمية </t>
  </si>
  <si>
    <t>أنشطة الفن التشكيلية / رسوم متحركة</t>
  </si>
  <si>
    <t>أنشطة الحرف / الأشغال اليدوية</t>
  </si>
  <si>
    <t xml:space="preserve">فنون موسيقية </t>
  </si>
  <si>
    <t xml:space="preserve">أنشطة اجتماعية </t>
  </si>
  <si>
    <t xml:space="preserve">أنشطة المعسكرات والتخييم </t>
  </si>
  <si>
    <t xml:space="preserve">أنشطة خدمة البيئة </t>
  </si>
  <si>
    <t xml:space="preserve">الأنشطة الإعلامية </t>
  </si>
  <si>
    <t xml:space="preserve">الأنشطة الرياضية </t>
  </si>
  <si>
    <t xml:space="preserve">أنشطة الدراجات الهوائية / النارية </t>
  </si>
  <si>
    <t xml:space="preserve">أنشطة هواة اللاسلكي / الرياضات اللاسلكية </t>
  </si>
  <si>
    <t>المدراء ونواب المدراء والمدراء التنفيذيون وأعضاء المكتب التنفيذي</t>
  </si>
  <si>
    <t>أعضاء اللجان الفرعية والمنسقون</t>
  </si>
  <si>
    <t>المحاسبون وأمناء المخازن</t>
  </si>
  <si>
    <t>الإداريون والكتبة</t>
  </si>
  <si>
    <t xml:space="preserve">مشرفو الأنشطة الدينية </t>
  </si>
  <si>
    <t xml:space="preserve">مشرفو الأنشطة الثقافية </t>
  </si>
  <si>
    <t xml:space="preserve">مشرفو الأنشطة العلمية </t>
  </si>
  <si>
    <t xml:space="preserve">مشرفو أنشطة الكمبيوتر والوسائط الرقمية </t>
  </si>
  <si>
    <t xml:space="preserve">مشرفو الأنشطة الإعلامية </t>
  </si>
  <si>
    <t xml:space="preserve">مشرفو أنشطة الفنون التشكيلية </t>
  </si>
  <si>
    <t xml:space="preserve">مشرفو أنشطة الحرف اليدوية </t>
  </si>
  <si>
    <t xml:space="preserve">مشرفو أنشطة الفنون المسرحية </t>
  </si>
  <si>
    <t xml:space="preserve">مشرفو الأنشطة الموسيقية </t>
  </si>
  <si>
    <t xml:space="preserve">مشرفو الأنشطة الإجتماعية </t>
  </si>
  <si>
    <t>مشرفو أنشطة المعسكرات والتخييم</t>
  </si>
  <si>
    <t xml:space="preserve">مشرفو أنشطة خدمة البيئة </t>
  </si>
  <si>
    <t>مشرفو أنشطة العمل التطوعي</t>
  </si>
  <si>
    <t xml:space="preserve">مشرفو الأنشطة الرياضية </t>
  </si>
  <si>
    <t>العمال الفنيون والسائقون</t>
  </si>
  <si>
    <t>العمال الزراعيون</t>
  </si>
  <si>
    <t>عمال الخدمات</t>
  </si>
  <si>
    <t>دورات تدريبية</t>
  </si>
  <si>
    <t>محاضرات عامة</t>
  </si>
  <si>
    <t xml:space="preserve">معسكرات </t>
  </si>
  <si>
    <t>رحلات</t>
  </si>
  <si>
    <t>بطولات رياضية</t>
  </si>
  <si>
    <t>مهرجانات</t>
  </si>
  <si>
    <t>مسابقات</t>
  </si>
  <si>
    <t xml:space="preserve">أخرى </t>
  </si>
  <si>
    <t>المنشآت والتجهيزات للأنشطة الشبابية والرياضية</t>
  </si>
  <si>
    <t>المنشآت / التجهيزات</t>
  </si>
  <si>
    <t xml:space="preserve">مكتبة </t>
  </si>
  <si>
    <t>قاعة محاضرات</t>
  </si>
  <si>
    <t>ورشة حرف يدوية</t>
  </si>
  <si>
    <t>قاعات تجهيزات لاسلكية والكترونية</t>
  </si>
  <si>
    <t>معمل تصوير ضوئي</t>
  </si>
  <si>
    <t>خشبة مسرح</t>
  </si>
  <si>
    <t>استوديو نشاط إعلامي</t>
  </si>
  <si>
    <t>مختبر علمي</t>
  </si>
  <si>
    <t>معسكرات تخييم دائمة</t>
  </si>
  <si>
    <t>صالة متعددة الأغراض</t>
  </si>
  <si>
    <t>نزلاء بيوت الشباب حسب الجنسية وليالي المبيت</t>
  </si>
  <si>
    <t>الجنسية</t>
  </si>
  <si>
    <t>قطريون</t>
  </si>
  <si>
    <t>بحرينيون</t>
  </si>
  <si>
    <t>عمانيون</t>
  </si>
  <si>
    <t>سعوديون</t>
  </si>
  <si>
    <t>عرب آخرون</t>
  </si>
  <si>
    <t>آسيويون</t>
  </si>
  <si>
    <t>Given the importance of sport at the global level, and in view of its various benefits that include health and recreation and its economic, tourism and cultural returns from the perspective of promoting rapprochement among peoples, the State of Qatar has paid great attention to sports and youth. It has invested heavily in supporting and developing the sport sector in the country with modern facilities and establishments, as well as in the forming professional and amateur athletes and encouraging citizens - whether males or females - from childhood to acquire and promote sports hobbies of all kinds,with a particular focus on youth. This is in order to build a generation of sport excellence that glorifies the name of the country at international fora on the one hand and enjoys a healthy lifestyle on the other.</t>
  </si>
  <si>
    <t xml:space="preserve">Hotels </t>
  </si>
  <si>
    <t>Others</t>
  </si>
  <si>
    <t>Al Shahaniya</t>
  </si>
  <si>
    <t>Cultural</t>
  </si>
  <si>
    <t xml:space="preserve">Scientific </t>
  </si>
  <si>
    <t>Fine Art / Animation</t>
  </si>
  <si>
    <t>Music</t>
  </si>
  <si>
    <t xml:space="preserve">Social </t>
  </si>
  <si>
    <t>Camps</t>
  </si>
  <si>
    <t>Media</t>
  </si>
  <si>
    <t>Sports</t>
  </si>
  <si>
    <t xml:space="preserve"> Bicycle and Motorcycle</t>
  </si>
  <si>
    <t>Qataris</t>
  </si>
  <si>
    <t>Directors, Deputy Directors, Executives and Members of the Executive Bureau</t>
  </si>
  <si>
    <t>Computer and Digital Media Supervisors</t>
  </si>
  <si>
    <t>Supervisors of Plastic Arts Activities</t>
  </si>
  <si>
    <t>Theater Arts</t>
  </si>
  <si>
    <t>Public Lectures</t>
  </si>
  <si>
    <t>Competitions</t>
  </si>
  <si>
    <t>Trips</t>
  </si>
  <si>
    <t>Festivals</t>
  </si>
  <si>
    <t>Mosque</t>
  </si>
  <si>
    <t>Library</t>
  </si>
  <si>
    <t>Handcrafts Workshop</t>
  </si>
  <si>
    <t>Showroom</t>
  </si>
  <si>
    <t>Stage</t>
  </si>
  <si>
    <t>Media Activity Studio</t>
  </si>
  <si>
    <t>Nationality</t>
  </si>
  <si>
    <t>Bahrainis</t>
  </si>
  <si>
    <t>Omanis</t>
  </si>
  <si>
    <t>Saudis</t>
  </si>
  <si>
    <t>Other Arabs</t>
  </si>
  <si>
    <t>Africans</t>
  </si>
  <si>
    <t>Asians</t>
  </si>
  <si>
    <t>إحصاءات الرياضة 
والشباب</t>
  </si>
  <si>
    <t>الأعضاء العاملون وغير العاملين بالمؤسسات الشبابية الرياضية حسب النوع</t>
  </si>
  <si>
    <t>YOUTH AND SPORTS INSTITUTIONS BY TYPE</t>
  </si>
  <si>
    <t>15 - 19</t>
  </si>
  <si>
    <t>25 +</t>
  </si>
  <si>
    <t>20 - 24</t>
  </si>
  <si>
    <r>
      <rPr>
        <b/>
        <sz val="12"/>
        <rFont val="Arial"/>
        <family val="2"/>
      </rPr>
      <t>الفنادق</t>
    </r>
    <r>
      <rPr>
        <b/>
        <sz val="11"/>
        <rFont val="Arial"/>
        <family val="2"/>
      </rPr>
      <t xml:space="preserve">
</t>
    </r>
    <r>
      <rPr>
        <b/>
        <sz val="10"/>
        <rFont val="Arial"/>
        <family val="2"/>
      </rPr>
      <t>Hotels</t>
    </r>
  </si>
  <si>
    <t>Estabishments \ Facilities</t>
  </si>
  <si>
    <t>مسجد/ مصلى</t>
  </si>
  <si>
    <t>قاعة/ (اتيليه) نشاط تشكيلي</t>
  </si>
  <si>
    <t>Agricultural Workers</t>
  </si>
  <si>
    <t>Service Workers</t>
  </si>
  <si>
    <t>Members of Subcommittees and Coordinators</t>
  </si>
  <si>
    <t>Accountants and Warehouse Custodians</t>
  </si>
  <si>
    <t>Administrators and Clerks</t>
  </si>
  <si>
    <t>Supervisors of Religious Activities</t>
  </si>
  <si>
    <t>Supervisors of Cultural Activities</t>
  </si>
  <si>
    <t>Supervisors of Media Activities</t>
  </si>
  <si>
    <t>Supervisors of Handicraft Activities</t>
  </si>
  <si>
    <t>Supervisors of Theater Arts Activities</t>
  </si>
  <si>
    <t>Supervisors of Music Activities</t>
  </si>
  <si>
    <t xml:space="preserve">Supervisors of Social Activities </t>
  </si>
  <si>
    <t xml:space="preserve">Supervisors of  Camping Activities </t>
  </si>
  <si>
    <t>Supervisors of Environmental Services</t>
  </si>
  <si>
    <t>Supervisors of Volunteer Activities</t>
  </si>
  <si>
    <t>Supervisors of Sports Activities</t>
  </si>
  <si>
    <t>Technical Workers and Drivers</t>
  </si>
  <si>
    <t xml:space="preserve">Environmental Service </t>
  </si>
  <si>
    <t>Computer / Internet / Youtube Activities</t>
  </si>
  <si>
    <t>Sniping Aficionados</t>
  </si>
  <si>
    <t xml:space="preserve">Camps and Camping Activites </t>
  </si>
  <si>
    <t>Heritage and Identity Enhancement</t>
  </si>
  <si>
    <t>Trainers and Assistants</t>
  </si>
  <si>
    <t>Public Youth Centers</t>
  </si>
  <si>
    <t>Specialized Youth Centers</t>
  </si>
  <si>
    <t>Religious Activity Room / Hall</t>
  </si>
  <si>
    <t>Cultural Activity Room / Hall</t>
  </si>
  <si>
    <t>Scientific Activity Room / Hall</t>
  </si>
  <si>
    <t xml:space="preserve">Computer / Internet Activity Room / Hall </t>
  </si>
  <si>
    <t>Social Activity Room / Hall</t>
  </si>
  <si>
    <t xml:space="preserve"> Plastic Art Activity Hall / (Atelier)</t>
  </si>
  <si>
    <t>Photographic Laboratory</t>
  </si>
  <si>
    <t>Scientific Laboratory</t>
  </si>
  <si>
    <t>Permanent Camps</t>
  </si>
  <si>
    <t>Multi-Purpose Hall</t>
  </si>
  <si>
    <t>قاعة/ صالة عرض</t>
  </si>
  <si>
    <t>قاعة/ غرفة نشاط اجتماعي</t>
  </si>
  <si>
    <t>قاعة/ غرفة نشاط كمبيوتر/إنترنت</t>
  </si>
  <si>
    <t>قاعة/ غرفة نشاط ثقافي</t>
  </si>
  <si>
    <t xml:space="preserve">قاعة/ غرفة نشاط ديني </t>
  </si>
  <si>
    <t>صالة مغطاة</t>
  </si>
  <si>
    <t>Table Tennis Hall</t>
  </si>
  <si>
    <t>المعدل الشهري لممارسي النشاط الرياضي بملاعب الفرجان</t>
  </si>
  <si>
    <t>Al Rayan</t>
  </si>
  <si>
    <t>Al Wakra</t>
  </si>
  <si>
    <t>Umm Salal</t>
  </si>
  <si>
    <t>Al Shamal</t>
  </si>
  <si>
    <t>Al Daayen</t>
  </si>
  <si>
    <t xml:space="preserve">أنشطة الكمبيوتر / الإنترنت / اليوتيوب </t>
  </si>
  <si>
    <t xml:space="preserve">Photography / Video And Cinema </t>
  </si>
  <si>
    <t>Wireless  Aficionados And Wireless Sports</t>
  </si>
  <si>
    <t xml:space="preserve">العاملون  </t>
  </si>
  <si>
    <t xml:space="preserve">Working </t>
  </si>
  <si>
    <t xml:space="preserve">غير العاملين </t>
  </si>
  <si>
    <t xml:space="preserve">Non-Working </t>
  </si>
  <si>
    <t xml:space="preserve">العاملون بالمؤسسات الشبابية حسب المهنة ونوع الدوام والجنسية والنوع  </t>
  </si>
  <si>
    <t xml:space="preserve">EMPLOYEES IN YOUTH INSTITUTIONS BY OCCUPATION, TYPE OF WORK, NATIONALITY AND GENDER </t>
  </si>
  <si>
    <t>Supervisors of Scientific Activities</t>
  </si>
  <si>
    <t>Trainers of Wireless and Electronic Activities</t>
  </si>
  <si>
    <t xml:space="preserve">المشاركون في الأنشطة الشبابية والرياضية المنفذة محلياً حسب الفعاليات والجنسية والنوع </t>
  </si>
  <si>
    <t>Training Courses</t>
  </si>
  <si>
    <t>Sports Tournaments</t>
  </si>
  <si>
    <t>Lecture Hall</t>
  </si>
  <si>
    <t xml:space="preserve">قاعة/ غرفة نشاط علمي </t>
  </si>
  <si>
    <t>Wireless and Electronic Equipment Rooms</t>
  </si>
  <si>
    <r>
      <rPr>
        <b/>
        <sz val="12"/>
        <rFont val="Arial"/>
        <family val="2"/>
      </rPr>
      <t>المجموع</t>
    </r>
    <r>
      <rPr>
        <b/>
        <sz val="11"/>
        <rFont val="Arial"/>
        <family val="2"/>
      </rPr>
      <t xml:space="preserve">
</t>
    </r>
    <r>
      <rPr>
        <b/>
        <sz val="10"/>
        <rFont val="Arial"/>
        <family val="2"/>
      </rPr>
      <t>Total</t>
    </r>
  </si>
  <si>
    <t xml:space="preserve">ممارسو الأنشطة في المؤسسات الشبابية والرياضية حسب الأنشطة والفئات العمرية والجنسية والنوع </t>
  </si>
  <si>
    <t>جدول (260)</t>
  </si>
  <si>
    <t>جدول (261)</t>
  </si>
  <si>
    <t>معارض*</t>
  </si>
  <si>
    <t>Fairs*</t>
  </si>
  <si>
    <r>
      <t>المجموع الإجمالي</t>
    </r>
    <r>
      <rPr>
        <b/>
        <sz val="9"/>
        <color theme="1"/>
        <rFont val="Arial"/>
        <family val="2"/>
      </rPr>
      <t xml:space="preserve">
Grand Total</t>
    </r>
  </si>
  <si>
    <t xml:space="preserve">صالة مغطاه </t>
  </si>
  <si>
    <t>* هذا العدد يتضمن الجمهور المستفيدون من المعارض.</t>
  </si>
  <si>
    <t>SPORTS AND YOUTH 
STATISTICS</t>
  </si>
  <si>
    <t>جدول (258)</t>
  </si>
  <si>
    <t>جدول (262)</t>
  </si>
  <si>
    <t>جدول (265)</t>
  </si>
  <si>
    <t>جدول (269)</t>
  </si>
  <si>
    <t>Source of Data:</t>
  </si>
  <si>
    <t xml:space="preserve">أطقم تزلج </t>
  </si>
  <si>
    <t>Track suits</t>
  </si>
  <si>
    <t>Sailboats, with or without auxiliary motor</t>
  </si>
  <si>
    <t>Motorboats, other than outboard motorboats</t>
  </si>
  <si>
    <t>Jet ski</t>
  </si>
  <si>
    <t>Other sporting huntinp or target-shooting shotguns, including combination shotgun-nfles</t>
  </si>
  <si>
    <t>Other sporting, hunting or target-shooting rifles</t>
  </si>
  <si>
    <t>أصناف ومعدات الرياضة البدنية والجمباز والعاب القوى</t>
  </si>
  <si>
    <t>Articles and equipme for general physical exercise gymnastics or athletics</t>
  </si>
  <si>
    <t>* Ministry of Education and Higher Education.</t>
  </si>
  <si>
    <t>جدول (254)</t>
  </si>
  <si>
    <t>Live horses for sport</t>
  </si>
  <si>
    <t xml:space="preserve"> Leather articles of apparel</t>
  </si>
  <si>
    <t>Leather apparel, specially designed for use in sports</t>
  </si>
  <si>
    <t>Leather apparel, other</t>
  </si>
  <si>
    <t xml:space="preserve"> Other clothing accessories</t>
  </si>
  <si>
    <t>Track suits of cotton</t>
  </si>
  <si>
    <t>Track suits of synthetic fibres</t>
  </si>
  <si>
    <t>Track suits, ' of other textile materials '</t>
  </si>
  <si>
    <t>Ski suits, knitted or crocheted</t>
  </si>
  <si>
    <t>Men's or boys' swimwear, of synthetic fibres</t>
  </si>
  <si>
    <t>Men's or boys' swimwear, ' of other textile materials '</t>
  </si>
  <si>
    <t>Women's or girls' swimwear, of synthetic fibres</t>
  </si>
  <si>
    <t>Women's or girls' swimwear, ' of other textile materials '</t>
  </si>
  <si>
    <t>Men's or boys' swimwear</t>
  </si>
  <si>
    <t>Women's or girls' swimwear</t>
  </si>
  <si>
    <t>Ski suits</t>
  </si>
  <si>
    <t>Garments, other</t>
  </si>
  <si>
    <t>Garments,other</t>
  </si>
  <si>
    <t>Women's or girls' track suits of cotton</t>
  </si>
  <si>
    <t>Women's or girls' track suits of man-made fibres</t>
  </si>
  <si>
    <t>Women's or girls' track suits ' of other textile materials '</t>
  </si>
  <si>
    <t>Ski-boots, cross-country ski footwear and snowboard boots</t>
  </si>
  <si>
    <t>Foot wear, other</t>
  </si>
  <si>
    <t>Shoes cover the ankle</t>
  </si>
  <si>
    <t>Outer soles, other</t>
  </si>
  <si>
    <t>Other sport's footwear</t>
  </si>
  <si>
    <t>Sports footwear, with outer soles of rubber/plastic (basketball shoes and the like)</t>
  </si>
  <si>
    <t>Headgearfor sporting activities</t>
  </si>
  <si>
    <t>Leaf binders plated with precious metal</t>
  </si>
  <si>
    <t>Leaf binders, other</t>
  </si>
  <si>
    <t>Photograph, picture or similar frames, mirrors etc, of base metal</t>
  </si>
  <si>
    <t>Other machinery for agricultural, horticultural or forestry for soil preparation or cultivation lawn or sport ground rollers</t>
  </si>
  <si>
    <t>Inflatable yachts and other vessels for pleasure or sports, rowing boats and canoes</t>
  </si>
  <si>
    <t>Boats without motors</t>
  </si>
  <si>
    <t>Boats, other</t>
  </si>
  <si>
    <t>Floating structures, other</t>
  </si>
  <si>
    <t>Muzzle-loading firearms, other</t>
  </si>
  <si>
    <t>Bombs, grenades, torpedoes, mines, missiles &amp; similar</t>
  </si>
  <si>
    <t>Parts and accessories of cartridges for hunting or sports shooting</t>
  </si>
  <si>
    <t>Parts and accessories of cartridges, other</t>
  </si>
  <si>
    <t>Cartridges,parts and accessories,for hunting or sports shooting</t>
  </si>
  <si>
    <t>Other cartridges and parts thereof</t>
  </si>
  <si>
    <t>Cartridges, other</t>
  </si>
  <si>
    <t>Gymnasium articles, other</t>
  </si>
  <si>
    <t>Tennis, badminton or similar rackets, whether or not strung</t>
  </si>
  <si>
    <t>Motor boots from fibar glass other than outboard</t>
  </si>
  <si>
    <t>Cartridges for hunting or sports shooting</t>
  </si>
  <si>
    <t>الخور والذخيرة</t>
  </si>
  <si>
    <t xml:space="preserve">Al Khor &amp; Al Thakira </t>
  </si>
  <si>
    <t xml:space="preserve"> TABLE (258)</t>
  </si>
  <si>
    <t>Occupation</t>
  </si>
  <si>
    <t>المهنة</t>
  </si>
  <si>
    <t>العاملون في مجال الرياضة في الفنادق والصالات الرياضية الخاصة حسب المهنة والنوع</t>
  </si>
  <si>
    <r>
      <rPr>
        <b/>
        <sz val="12"/>
        <rFont val="Arial"/>
        <family val="2"/>
      </rPr>
      <t>الصالات الرياضية الخاصة</t>
    </r>
    <r>
      <rPr>
        <b/>
        <sz val="11"/>
        <rFont val="Arial"/>
        <family val="2"/>
      </rPr>
      <t xml:space="preserve">
</t>
    </r>
    <r>
      <rPr>
        <b/>
        <sz val="10"/>
        <rFont val="Arial"/>
        <family val="2"/>
      </rPr>
      <t>Private Gyms</t>
    </r>
  </si>
  <si>
    <t>Private Gyms</t>
  </si>
  <si>
    <t>SPORTS FACILITIES AND DEVICES IN HOTELS AND PRIVATE GYMS</t>
  </si>
  <si>
    <t xml:space="preserve">أنشطة التصوير الضوئي / فيديو وسينمائي </t>
  </si>
  <si>
    <t>المرافق والأجهزة الرياضية في الفنادق والصالات الرياضية الخاصة</t>
  </si>
  <si>
    <t>المرافق</t>
  </si>
  <si>
    <t>Facilities</t>
  </si>
  <si>
    <t>TABLE (254)</t>
  </si>
  <si>
    <t>جدول (255)</t>
  </si>
  <si>
    <t>جدول (270)</t>
  </si>
  <si>
    <t>انطلاقاً من أهمية الرياضة على الصعيد العالمي ونظراً لفوائدها العديدة منها الصحية والترفيهية وعوائدها الاقتصادية والسياحية والثقافية من منظور تعزيز التقارب بين الشعوب لذلك أولت دولة قطر اهتماماً كبيراً بالرياضة والشباب ووظفت لذلك استثمارات كبيرة في دعم وتطوير قطاع الرياضة في الدولة بمرافقها ومنشآتها الحديثة وأيضاً في تكوين الرياضيين المحترفين والهواة وتشجيع المواطنين والمواطنات منذ الصغر  على اكتساب  الهوايات الرياضية وتعزيزها بمختلف أنواعها مع التركيز بشكل خاص على الشباب في سبيل بناء جيل متميز رياضياً يرفع أسم الدولة عالياً في المحافل الدولية من ناحية ويتمتع بأسلوب حياة صحي من ناحية ثانية.</t>
  </si>
  <si>
    <t>فريج الخور</t>
  </si>
  <si>
    <r>
      <rPr>
        <b/>
        <sz val="12"/>
        <color theme="1"/>
        <rFont val="Arial"/>
        <family val="2"/>
      </rPr>
      <t>القيمة بالريال القطري</t>
    </r>
    <r>
      <rPr>
        <b/>
        <sz val="10"/>
        <color theme="1"/>
        <rFont val="Arial"/>
        <family val="2"/>
      </rPr>
      <t xml:space="preserve">   VALUE_QR</t>
    </r>
  </si>
  <si>
    <t>ألبسة جلدية</t>
  </si>
  <si>
    <t>لوازم ألبسة أُخر</t>
  </si>
  <si>
    <t>اردية للرياضة "تريننج"</t>
  </si>
  <si>
    <t>بنادق رش ،  رياضية أخر للصيد أو الرماية بما فيها التي تتضمن تجميع ما بين البنادق وبنادق الرش</t>
  </si>
  <si>
    <t>بنادق وكربينات رياضية اخر للصيد أوالرماية بمواسير محززة</t>
  </si>
  <si>
    <t>خراطيش وأجزاؤها ولوازمها للصيد أو للرماية الرياضية</t>
  </si>
  <si>
    <t>قوارب بدون محركات</t>
  </si>
  <si>
    <t>قوارب من الياف زجاجية (فايبر جلاس) ذات محركات خارجية غير ثابتة</t>
  </si>
  <si>
    <t>ألبسة للرياضة للنساء أو البنات، من الياف تركيبيه او اصطناعيه</t>
  </si>
  <si>
    <t>ألبسة للرياضة للنساء أو البنات، من مواد نسجيه اخرى</t>
  </si>
  <si>
    <t>قوارب شراعية، وإن كانت مزودة بمحرك مساعد</t>
  </si>
  <si>
    <t>قوارب بمحركات، عـدا الـقـوارب ذات المحرك الخارجي غير الثابت</t>
  </si>
  <si>
    <t>أجزاء ولوازم الخراطيش للصيد أو للرماية الرياضية</t>
  </si>
  <si>
    <t>مضارب التنس وتنس الريشة, البادمنتون ومضارب مماثلة بأوتاد أو بدونها</t>
  </si>
  <si>
    <t>أحذية تزلج ، وأحذية لوحات التزلج "سيرف"</t>
  </si>
  <si>
    <t>أحذية تزلج وأحذية ألواح التزلج "سيرف"</t>
  </si>
  <si>
    <t>العاملون الاخرون في مجال الرياضة</t>
  </si>
  <si>
    <t>Other Workers in Sport</t>
  </si>
  <si>
    <r>
      <rPr>
        <b/>
        <sz val="11"/>
        <rFont val="Arial"/>
        <family val="2"/>
      </rPr>
      <t>ملاعب خارجية</t>
    </r>
    <r>
      <rPr>
        <b/>
        <sz val="10"/>
        <rFont val="Arial"/>
        <family val="2"/>
      </rPr>
      <t xml:space="preserve">
</t>
    </r>
    <r>
      <rPr>
        <b/>
        <sz val="9"/>
        <rFont val="Arial"/>
        <family val="2"/>
      </rPr>
      <t>Outdoor Playgrounds</t>
    </r>
  </si>
  <si>
    <r>
      <rPr>
        <b/>
        <sz val="11"/>
        <rFont val="Arial"/>
        <family val="2"/>
      </rPr>
      <t>برك سباحة</t>
    </r>
    <r>
      <rPr>
        <b/>
        <sz val="10"/>
        <rFont val="Arial"/>
        <family val="2"/>
      </rPr>
      <t xml:space="preserve">
</t>
    </r>
    <r>
      <rPr>
        <b/>
        <sz val="9"/>
        <rFont val="Arial"/>
        <family val="2"/>
      </rPr>
      <t>Swimming Pools</t>
    </r>
  </si>
  <si>
    <r>
      <rPr>
        <b/>
        <sz val="11"/>
        <rFont val="Arial"/>
        <family val="2"/>
      </rPr>
      <t>أخرى</t>
    </r>
    <r>
      <rPr>
        <b/>
        <sz val="10"/>
        <rFont val="Arial"/>
        <family val="2"/>
      </rPr>
      <t xml:space="preserve">
</t>
    </r>
    <r>
      <rPr>
        <b/>
        <sz val="9"/>
        <rFont val="Arial"/>
        <family val="2"/>
      </rPr>
      <t>Others</t>
    </r>
  </si>
  <si>
    <t>TABLE (255)</t>
  </si>
  <si>
    <t>جدول (266)</t>
  </si>
  <si>
    <t>جدول (271)</t>
  </si>
  <si>
    <t>TABLE (271)</t>
  </si>
  <si>
    <t>أخصائيو التغذية ومساعديهم</t>
  </si>
  <si>
    <t>الإداريون</t>
  </si>
  <si>
    <r>
      <t xml:space="preserve">صالة رياضية 
</t>
    </r>
    <r>
      <rPr>
        <b/>
        <sz val="9"/>
        <rFont val="Arial"/>
        <family val="2"/>
      </rPr>
      <t>Sports Hall</t>
    </r>
  </si>
  <si>
    <r>
      <t xml:space="preserve">صالة تدريب
</t>
    </r>
    <r>
      <rPr>
        <b/>
        <sz val="9"/>
        <rFont val="Arial"/>
        <family val="2"/>
      </rPr>
      <t>Training hal</t>
    </r>
    <r>
      <rPr>
        <b/>
        <sz val="11"/>
        <rFont val="Arial"/>
        <family val="2"/>
      </rPr>
      <t>l</t>
    </r>
  </si>
  <si>
    <t>Administrators</t>
  </si>
  <si>
    <t>ميدان تنس</t>
  </si>
  <si>
    <t>جدول (267)</t>
  </si>
  <si>
    <r>
      <rPr>
        <sz val="10"/>
        <color theme="1"/>
        <rFont val="Arial"/>
        <family val="2"/>
      </rPr>
      <t xml:space="preserve">* </t>
    </r>
    <r>
      <rPr>
        <sz val="8"/>
        <color theme="1"/>
        <rFont val="Arial"/>
        <family val="2"/>
      </rPr>
      <t>This number includes the audience of the exhibitions.</t>
    </r>
  </si>
  <si>
    <t>جدول (268)</t>
  </si>
  <si>
    <t>كويتيون</t>
  </si>
  <si>
    <t>Kuwaitis</t>
  </si>
  <si>
    <t>افريقيون</t>
  </si>
  <si>
    <t>آخرى</t>
  </si>
  <si>
    <t>Other</t>
  </si>
  <si>
    <t>PARTICIPANTION IN SPORT PRACTISE IN HOTELS AND PRIVATE GYMS BY GENDER</t>
  </si>
  <si>
    <t>المشتركون في ممارسة الرياضة في الفنادق والصالات الرياضية الخاصة حسب النوع</t>
  </si>
  <si>
    <t>أندية وجمعيات للهوايات الشبابية</t>
  </si>
  <si>
    <t>Clubs and Associations of Youth Hobbies</t>
  </si>
  <si>
    <t>Umm Slal</t>
  </si>
  <si>
    <t>SPORTS WORKERS AT HOTELS AND PRIVATE GYMS BY OCCUPATION AND GENDER</t>
  </si>
  <si>
    <t>Nutritionists and assistants</t>
  </si>
  <si>
    <t>Physiotherapists and Assistants</t>
  </si>
  <si>
    <t xml:space="preserve">مدربو الأنشطة اللاسلكية والإلكترونية </t>
  </si>
  <si>
    <t>ألبسة سباحة للنساء والبنات، من مصدرات من مواد نسجيه اخرى</t>
  </si>
  <si>
    <t>قطاع المدرسة</t>
  </si>
  <si>
    <t>البلدية</t>
  </si>
  <si>
    <t>حكومي</t>
  </si>
  <si>
    <t>Al Doha</t>
  </si>
  <si>
    <t>Al Rayyan</t>
  </si>
  <si>
    <t>الظعاين</t>
  </si>
  <si>
    <t>الشيحانية</t>
  </si>
  <si>
    <t>Al Sheehaniya</t>
  </si>
  <si>
    <t>المجموع الكلي</t>
  </si>
  <si>
    <t>Primary School</t>
  </si>
  <si>
    <t>ماقبل الابتدائي (الروضة)</t>
  </si>
  <si>
    <t>Pre-Primary 
(Kindergarten)</t>
  </si>
  <si>
    <t>الإبتدائي</t>
  </si>
  <si>
    <t>الإعدادي</t>
  </si>
  <si>
    <t>الثانوي</t>
  </si>
  <si>
    <t>مشتركة</t>
  </si>
  <si>
    <t>Public</t>
  </si>
  <si>
    <t>Sector of School</t>
  </si>
  <si>
    <t>Type of School</t>
  </si>
  <si>
    <r>
      <t xml:space="preserve">عدد المدارس
</t>
    </r>
    <r>
      <rPr>
        <b/>
        <sz val="8"/>
        <rFont val="Arial"/>
        <family val="2"/>
      </rPr>
      <t>No. of Schools</t>
    </r>
  </si>
  <si>
    <t>Grand Total</t>
  </si>
  <si>
    <t>* وزارة الرياضة والشباب.</t>
  </si>
  <si>
    <t xml:space="preserve">* Ministry of Sports and Youth. </t>
  </si>
  <si>
    <t>خاص</t>
  </si>
  <si>
    <t>Private</t>
  </si>
  <si>
    <t>* وزارة التربية و التعليم والتعليم العالي.</t>
  </si>
  <si>
    <t xml:space="preserve">                                    Year
Type of Institutions</t>
  </si>
  <si>
    <t xml:space="preserve">                                  السنة 
نوع المؤسسة                   </t>
  </si>
  <si>
    <t xml:space="preserve">                  الجهات
المنشأة الرياضية</t>
  </si>
  <si>
    <t>2019 - 2022</t>
  </si>
  <si>
    <t xml:space="preserve"> *2021</t>
  </si>
  <si>
    <t>جدول (259)</t>
  </si>
  <si>
    <t>فريج العسيري</t>
  </si>
  <si>
    <t xml:space="preserve">لجان رياضية متخصصة </t>
  </si>
  <si>
    <t>أندية رياضية نوعية متخصصة</t>
  </si>
  <si>
    <t>Specialized Sport Clubs</t>
  </si>
  <si>
    <t>أندية رياضية ذات الرياضات المتعددة</t>
  </si>
  <si>
    <t xml:space="preserve"> Sport Clubs with Multi-Sports</t>
  </si>
  <si>
    <t>أندية رياضية ذات الرياضة الواحدة</t>
  </si>
  <si>
    <t>-</t>
  </si>
  <si>
    <t>هيئات وكيانات ومؤسسات رياضية متخصصة</t>
  </si>
  <si>
    <t>Specialized sport bodies and institutions</t>
  </si>
  <si>
    <t>*2022</t>
  </si>
  <si>
    <r>
      <rPr>
        <b/>
        <sz val="11"/>
        <rFont val="Arial"/>
        <family val="2"/>
      </rPr>
      <t>الأدوات الرياضية</t>
    </r>
    <r>
      <rPr>
        <b/>
        <sz val="10"/>
        <rFont val="Arial"/>
        <family val="2"/>
      </rPr>
      <t xml:space="preserve">
</t>
    </r>
    <r>
      <rPr>
        <b/>
        <sz val="9"/>
        <rFont val="Arial"/>
        <family val="2"/>
      </rPr>
      <t>Sports Tools</t>
    </r>
  </si>
  <si>
    <r>
      <rPr>
        <b/>
        <sz val="11"/>
        <rFont val="Arial"/>
        <family val="2"/>
      </rPr>
      <t>أجهزة تمرين الجسم بالكامل</t>
    </r>
    <r>
      <rPr>
        <b/>
        <sz val="10"/>
        <rFont val="Arial"/>
        <family val="2"/>
      </rPr>
      <t xml:space="preserve">
</t>
    </r>
    <r>
      <rPr>
        <b/>
        <sz val="9"/>
        <rFont val="Arial"/>
        <family val="2"/>
      </rPr>
      <t>Full Body Exercise Equipment</t>
    </r>
  </si>
  <si>
    <t>جدول (272)</t>
  </si>
  <si>
    <t>TABLE (272)</t>
  </si>
  <si>
    <t xml:space="preserve">الصالات الرياضية حسب الجهة والبلدية </t>
  </si>
  <si>
    <r>
      <rPr>
        <b/>
        <sz val="12"/>
        <color theme="1"/>
        <rFont val="Arial"/>
        <family val="2"/>
      </rPr>
      <t>الفنادق</t>
    </r>
    <r>
      <rPr>
        <b/>
        <sz val="11"/>
        <color theme="1"/>
        <rFont val="Arial"/>
        <family val="2"/>
      </rPr>
      <t xml:space="preserve">
</t>
    </r>
    <r>
      <rPr>
        <b/>
        <sz val="10"/>
        <color theme="1"/>
        <rFont val="Arial"/>
        <family val="2"/>
      </rPr>
      <t>Hotels</t>
    </r>
  </si>
  <si>
    <r>
      <rPr>
        <b/>
        <sz val="12"/>
        <color theme="1"/>
        <rFont val="Arial"/>
        <family val="2"/>
      </rPr>
      <t>الصالات الرياضية الخاصة</t>
    </r>
    <r>
      <rPr>
        <b/>
        <sz val="11"/>
        <color theme="1"/>
        <rFont val="Arial"/>
        <family val="2"/>
      </rPr>
      <t xml:space="preserve">
</t>
    </r>
    <r>
      <rPr>
        <b/>
        <sz val="10"/>
        <color theme="1"/>
        <rFont val="Arial"/>
        <family val="2"/>
      </rPr>
      <t>Private Gyms</t>
    </r>
  </si>
  <si>
    <t>العاملون في مجال الرياضة في الفنادق والصالات الرياضية الخاصة حسب النوع</t>
  </si>
  <si>
    <t>SPORTS WORKERS AT HOTELS AND PRIVATE GYMS BY GENDER</t>
  </si>
  <si>
    <t>TABLE (273)</t>
  </si>
  <si>
    <t>جدول (273)</t>
  </si>
  <si>
    <t>TABLE (263)</t>
  </si>
  <si>
    <t>جدول (263)</t>
  </si>
  <si>
    <t>* الهيئة العامة للجمارك.</t>
  </si>
  <si>
    <t>مصادر البيانات:</t>
  </si>
  <si>
    <t>جدول  (256)</t>
  </si>
  <si>
    <t>TABLE (256)</t>
  </si>
  <si>
    <t>جدول (257)</t>
  </si>
  <si>
    <t xml:space="preserve"> TABLE (257)</t>
  </si>
  <si>
    <t xml:space="preserve">YOUTH AND SPORTS INSTITUTIONS BY MUNICIPALITY               </t>
  </si>
  <si>
    <t xml:space="preserve">النوع </t>
  </si>
  <si>
    <t>Type</t>
  </si>
  <si>
    <t>* تم تعديل تصنيف الهيئات والمؤسسات الرياضية في الموسم الرياضي 2022 حسب الاعمال والأنشطة الرياضية التي تقوم بها المؤسسات.</t>
  </si>
  <si>
    <t>* المسح السنوي للصالات الرياضية الخاصة والصالات الرياضية في الفنادق.</t>
  </si>
  <si>
    <t>TABLE (259)</t>
  </si>
  <si>
    <t>TABLE (260)</t>
  </si>
  <si>
    <t>TABLE (261)</t>
  </si>
  <si>
    <t>TABLE (262)</t>
  </si>
  <si>
    <t>جدول (264)</t>
  </si>
  <si>
    <t>TABLE (264)</t>
  </si>
  <si>
    <t>TABLE (265)</t>
  </si>
  <si>
    <t xml:space="preserve"> TABLE (266)</t>
  </si>
  <si>
    <t xml:space="preserve"> TABLE (267)</t>
  </si>
  <si>
    <t xml:space="preserve"> TABLE (268)</t>
  </si>
  <si>
    <t xml:space="preserve"> TABLE (269)</t>
  </si>
  <si>
    <t xml:space="preserve"> TABLE (270)</t>
  </si>
  <si>
    <t>Gym</t>
  </si>
  <si>
    <t>مشاريع علمية</t>
  </si>
  <si>
    <t>استشارات علمية</t>
  </si>
  <si>
    <t>بطولات سباقات سيارات</t>
  </si>
  <si>
    <t>عروض مسرحية / موسيقية</t>
  </si>
  <si>
    <t>مبادرات شبابية</t>
  </si>
  <si>
    <t>مؤتمر دولي</t>
  </si>
  <si>
    <t>إماراتيون</t>
  </si>
  <si>
    <t>صالة رياضية</t>
  </si>
  <si>
    <t>الصالات الرياضية الخاصة</t>
  </si>
  <si>
    <t>* The Annual Survey of Private Gyms and Hotel Gyms.</t>
  </si>
  <si>
    <t>* The classification of sports bodies and institutions in the 2022 Sports Season was modified according to institutions’ sports activities.</t>
  </si>
  <si>
    <t>المنشآت الرياضية حسب النوع*</t>
  </si>
  <si>
    <t>SPORT FACILITIES BY TYPE*</t>
  </si>
  <si>
    <t>* المصدر: وزارة الرياضة والشباب.</t>
  </si>
  <si>
    <t>* Source: Ministry of Sports and Youth.</t>
  </si>
  <si>
    <t>Electronic Games</t>
  </si>
  <si>
    <t>Theatrical / Musical Performances</t>
  </si>
  <si>
    <t>Scientific Projects</t>
  </si>
  <si>
    <t>Scientific Consultations</t>
  </si>
  <si>
    <t>Car Racing Championships</t>
  </si>
  <si>
    <t>Youth Initiatives</t>
  </si>
  <si>
    <t>International Conference</t>
  </si>
  <si>
    <t>GYMS BY ENTITY AND MUNICIPALITY</t>
  </si>
  <si>
    <t>المؤسسات الرياضية حسب نوع المؤسسة</t>
  </si>
  <si>
    <t>SPORT INSTITUTIONS BY TYPE OF INSTITUTIONS</t>
  </si>
  <si>
    <t>THOSE WHO PRACTICE ACTIVITIES IN YOUTH AND SPORTS INSTITUTIONS
BY ACTIVITY, AGE GROUP, NATIONALITY AND GENDER</t>
  </si>
  <si>
    <t xml:space="preserve">LOCALLY EXECUTED YOUTH AND SPORTS ACTIVITIES BY EVENTS, NATIONALITY AND GENDER </t>
  </si>
  <si>
    <t>ESTABLISHMENTS AND FACILITIES FOR YOUTH AND SPORTS ACTIVITIES</t>
  </si>
  <si>
    <t>YOUTH HOSTEL GUESTS BY NATIONALITY AND NIGHTS OF STAY</t>
  </si>
  <si>
    <t>* General Authority of Customs.</t>
  </si>
  <si>
    <t>أنشطة تراثية وتعزيز هوية</t>
  </si>
  <si>
    <t>أنشطة الغوص</t>
  </si>
  <si>
    <t>Diving Activities</t>
  </si>
  <si>
    <t>أنشطة هواة الحمام الزاجل</t>
  </si>
  <si>
    <t>Homing Pigeon Fancier Activities</t>
  </si>
  <si>
    <t>أنشطة المواتر</t>
  </si>
  <si>
    <t>Motor Activities</t>
  </si>
  <si>
    <t>الألعاب الالكترونية</t>
  </si>
  <si>
    <t>Craft Activities / Handicrafts</t>
  </si>
  <si>
    <t>أنشطة دينية</t>
  </si>
  <si>
    <t xml:space="preserve">Religious </t>
  </si>
  <si>
    <t xml:space="preserve">أنشطة هواة الطوابع </t>
  </si>
  <si>
    <t>Stamp Collectors</t>
  </si>
  <si>
    <t>WORKING AND NON-WORKING MEMBERS IN YOUTH SPORT INSTITUTIONS BY GENDER</t>
  </si>
  <si>
    <t xml:space="preserve"> 2019 - 2022</t>
  </si>
  <si>
    <t>قاعة شطرنج</t>
  </si>
  <si>
    <t>Chess Hall</t>
  </si>
  <si>
    <r>
      <t xml:space="preserve">                  A</t>
    </r>
    <r>
      <rPr>
        <b/>
        <sz val="9"/>
        <rFont val="Arial"/>
        <family val="2"/>
      </rPr>
      <t>gency</t>
    </r>
    <r>
      <rPr>
        <b/>
        <sz val="10"/>
        <rFont val="Arial"/>
        <family val="2"/>
      </rPr>
      <t xml:space="preserve">
 </t>
    </r>
    <r>
      <rPr>
        <b/>
        <sz val="9"/>
        <rFont val="Arial"/>
        <family val="2"/>
      </rPr>
      <t>Sports Facilities</t>
    </r>
  </si>
  <si>
    <t>*2021</t>
  </si>
  <si>
    <t xml:space="preserve">MONTHLY AVERAGE OF SPORT PRACTITIONERS AT FERJAN PLAYGROUNDS </t>
  </si>
  <si>
    <r>
      <t xml:space="preserve">عدد المدارس
</t>
    </r>
    <r>
      <rPr>
        <b/>
        <sz val="9"/>
        <rFont val="Arial"/>
        <family val="2"/>
      </rPr>
      <t>No. of Schools</t>
    </r>
  </si>
  <si>
    <t>Al Khor 
&amp; Al Thakhira</t>
  </si>
  <si>
    <t>أهم واردات دولة قطر من السلع الرياضية*</t>
  </si>
  <si>
    <t>MOST IMPORTANT OF QATAR IMPORTS FROM SPORTS GOODS*</t>
  </si>
  <si>
    <t>Al Khor &amp; Al Thakira</t>
  </si>
  <si>
    <t xml:space="preserve"> Sport Clubs with Single-Sport</t>
  </si>
  <si>
    <t>*2020</t>
  </si>
  <si>
    <t>* The number of exercisers has decreased due to the Coronavirus pandemic (Covid 19).</t>
  </si>
  <si>
    <t>* The decline is due to the following: several centers were merged and many other centers moved to the Ministry of Culture and their activities were changed. Furthermore,  the electronic broadcasting halls that were established in 2020 were not counted due to Coronavirus pandemic (Covid 19).</t>
  </si>
  <si>
    <t>* يرجع سبب الانخفاض الى: دمج عدد من المراكز وانتقال عدد اخر الى وزارة الثقافة وتغيير نشاطها بالإضافة الى عدم احتساب قاعات البث الإلكتروني التي انشات عام 2020 بسبب جائحة فايروس كورونا (كوفيد 19).</t>
  </si>
  <si>
    <t>Emiratis</t>
  </si>
  <si>
    <t>* انخفاض عدد الممارسين بسبب جائحة فايروس كورونا (كوفيد 19).</t>
  </si>
  <si>
    <t>ميدان إسكواش</t>
  </si>
  <si>
    <t xml:space="preserve">ميدان ألعاب القوى </t>
  </si>
  <si>
    <t>Beach tball Pitch</t>
  </si>
  <si>
    <t>ميدان العاب القوى</t>
  </si>
  <si>
    <t>Athletics Track</t>
  </si>
  <si>
    <t xml:space="preserve">               الفئات العمرية
                  والجنسية  
                    والنوع
   الأنشطة</t>
  </si>
  <si>
    <r>
      <t xml:space="preserve">أقل من </t>
    </r>
    <r>
      <rPr>
        <b/>
        <sz val="10"/>
        <color theme="1"/>
        <rFont val="Arial"/>
        <family val="2"/>
      </rPr>
      <t>15</t>
    </r>
    <r>
      <rPr>
        <b/>
        <sz val="11"/>
        <color theme="1"/>
        <rFont val="Arial"/>
        <family val="2"/>
      </rPr>
      <t xml:space="preserve"> سنة 
</t>
    </r>
    <r>
      <rPr>
        <b/>
        <sz val="9"/>
        <color theme="1"/>
        <rFont val="Arial"/>
        <family val="2"/>
      </rPr>
      <t>Less than 15 years</t>
    </r>
  </si>
  <si>
    <r>
      <t xml:space="preserve">المجموع
</t>
    </r>
    <r>
      <rPr>
        <b/>
        <sz val="9"/>
        <color theme="1"/>
        <rFont val="Arial"/>
        <family val="2"/>
      </rPr>
      <t>Total</t>
    </r>
  </si>
  <si>
    <t xml:space="preserve">               Age Goups,
                Nationlaity 
                  &amp; Gender
 Activity</t>
  </si>
  <si>
    <r>
      <t xml:space="preserve">قطريون 
</t>
    </r>
    <r>
      <rPr>
        <b/>
        <sz val="9"/>
        <color theme="1"/>
        <rFont val="Arial"/>
        <family val="2"/>
      </rPr>
      <t>Qataris</t>
    </r>
  </si>
  <si>
    <r>
      <t xml:space="preserve">غير قطريين 
</t>
    </r>
    <r>
      <rPr>
        <b/>
        <sz val="9"/>
        <color theme="1"/>
        <rFont val="Arial"/>
        <family val="2"/>
      </rPr>
      <t>Non-Qataris</t>
    </r>
  </si>
  <si>
    <r>
      <t xml:space="preserve">ذكور 
</t>
    </r>
    <r>
      <rPr>
        <b/>
        <sz val="8"/>
        <color theme="1"/>
        <rFont val="Arial Narrow"/>
        <family val="2"/>
      </rPr>
      <t>Males</t>
    </r>
  </si>
  <si>
    <r>
      <t xml:space="preserve">إناث
</t>
    </r>
    <r>
      <rPr>
        <b/>
        <sz val="8"/>
        <color theme="1"/>
        <rFont val="Arial Narrow"/>
        <family val="2"/>
      </rPr>
      <t>Females</t>
    </r>
  </si>
  <si>
    <t xml:space="preserve">                 النوع
الأعضاء</t>
  </si>
  <si>
    <t xml:space="preserve">              Gender                      
Members</t>
  </si>
  <si>
    <r>
      <t xml:space="preserve">ذكور
</t>
    </r>
    <r>
      <rPr>
        <b/>
        <sz val="9"/>
        <rFont val="Arial"/>
        <family val="2"/>
      </rPr>
      <t>Males</t>
    </r>
  </si>
  <si>
    <r>
      <t xml:space="preserve">إناث
</t>
    </r>
    <r>
      <rPr>
        <b/>
        <sz val="9"/>
        <color theme="1"/>
        <rFont val="Arial"/>
        <family val="2"/>
      </rPr>
      <t>Females</t>
    </r>
  </si>
  <si>
    <t xml:space="preserve">                         نوع الدوام                              والجنسية والنوع
المهنة</t>
  </si>
  <si>
    <r>
      <t xml:space="preserve">دوام كامل 
</t>
    </r>
    <r>
      <rPr>
        <b/>
        <sz val="10"/>
        <color theme="1"/>
        <rFont val="Arial"/>
        <family val="2"/>
      </rPr>
      <t>Full-time</t>
    </r>
  </si>
  <si>
    <r>
      <t xml:space="preserve">دوام جزئي
</t>
    </r>
    <r>
      <rPr>
        <b/>
        <sz val="10"/>
        <color theme="1"/>
        <rFont val="Arial"/>
        <family val="2"/>
      </rPr>
      <t>Part-time</t>
    </r>
  </si>
  <si>
    <r>
      <t xml:space="preserve">متطوعون
</t>
    </r>
    <r>
      <rPr>
        <b/>
        <sz val="10"/>
        <color theme="1"/>
        <rFont val="Arial"/>
        <family val="2"/>
      </rPr>
      <t>Volunteers</t>
    </r>
  </si>
  <si>
    <r>
      <t xml:space="preserve">المجموع
</t>
    </r>
    <r>
      <rPr>
        <b/>
        <sz val="10"/>
        <color theme="1"/>
        <rFont val="Arial"/>
        <family val="2"/>
      </rPr>
      <t>Total</t>
    </r>
  </si>
  <si>
    <t xml:space="preserve">                       Type of Work,
                         Nationality
                          &amp; Gender
Occupation</t>
  </si>
  <si>
    <r>
      <t xml:space="preserve">ذكور 
</t>
    </r>
    <r>
      <rPr>
        <b/>
        <sz val="9"/>
        <color theme="1"/>
        <rFont val="Arial Narrow"/>
        <family val="2"/>
      </rPr>
      <t>Males</t>
    </r>
  </si>
  <si>
    <r>
      <t xml:space="preserve">إناث
</t>
    </r>
    <r>
      <rPr>
        <b/>
        <sz val="9"/>
        <color theme="1"/>
        <rFont val="Arial Narrow"/>
        <family val="2"/>
      </rPr>
      <t>Females</t>
    </r>
  </si>
  <si>
    <t xml:space="preserve">            الجنسية والنوع
الفعاليات</t>
  </si>
  <si>
    <r>
      <t xml:space="preserve">عدد الفعاليات المُنفذة
</t>
    </r>
    <r>
      <rPr>
        <b/>
        <sz val="8"/>
        <rFont val="Arial Narrow"/>
        <family val="2"/>
      </rPr>
      <t>No. of Activities Implemented</t>
    </r>
  </si>
  <si>
    <r>
      <t xml:space="preserve">المجموع 
</t>
    </r>
    <r>
      <rPr>
        <b/>
        <sz val="9"/>
        <color theme="1"/>
        <rFont val="Arial"/>
        <family val="2"/>
      </rPr>
      <t>Total</t>
    </r>
  </si>
  <si>
    <t xml:space="preserve">               Nationality
                &amp; Gender
Event                      </t>
  </si>
  <si>
    <r>
      <t xml:space="preserve">ذكور 
</t>
    </r>
    <r>
      <rPr>
        <b/>
        <sz val="9"/>
        <color theme="1"/>
        <rFont val="Arial"/>
        <family val="2"/>
      </rPr>
      <t>Males</t>
    </r>
  </si>
  <si>
    <r>
      <t xml:space="preserve">النزلاء
</t>
    </r>
    <r>
      <rPr>
        <b/>
        <sz val="9"/>
        <color theme="1"/>
        <rFont val="Arial"/>
        <family val="2"/>
      </rPr>
      <t>Guests</t>
    </r>
  </si>
  <si>
    <r>
      <t xml:space="preserve">ليالي المبيت
</t>
    </r>
    <r>
      <rPr>
        <b/>
        <sz val="9"/>
        <color theme="1"/>
        <rFont val="Arial"/>
        <family val="2"/>
      </rPr>
      <t>Nights of Stay</t>
    </r>
  </si>
  <si>
    <t xml:space="preserve">                              السنة
المنشآت الرياضية</t>
  </si>
  <si>
    <t xml:space="preserve">                              Year
Sport Facilities</t>
  </si>
  <si>
    <r>
      <t xml:space="preserve">الأندية الأولى
 </t>
    </r>
    <r>
      <rPr>
        <b/>
        <sz val="9"/>
        <color theme="1"/>
        <rFont val="Arial"/>
        <family val="2"/>
      </rPr>
      <t>1st. Clubs</t>
    </r>
  </si>
  <si>
    <r>
      <t xml:space="preserve">الأندية الثانية
 </t>
    </r>
    <r>
      <rPr>
        <b/>
        <sz val="9"/>
        <color theme="1"/>
        <rFont val="Arial"/>
        <family val="2"/>
      </rPr>
      <t>2nd. Clubs</t>
    </r>
  </si>
  <si>
    <r>
      <t xml:space="preserve">الإتحادات
</t>
    </r>
    <r>
      <rPr>
        <b/>
        <sz val="9"/>
        <color theme="1"/>
        <rFont val="Arial"/>
        <family val="2"/>
      </rPr>
      <t>Federations</t>
    </r>
  </si>
  <si>
    <r>
      <t xml:space="preserve">الصالات المتعددة الاستخدامات
</t>
    </r>
    <r>
      <rPr>
        <b/>
        <sz val="9"/>
        <color theme="1"/>
        <rFont val="Arial"/>
        <family val="2"/>
      </rPr>
      <t>Multi-Purpose Halls</t>
    </r>
  </si>
  <si>
    <r>
      <t xml:space="preserve">المدارس
</t>
    </r>
    <r>
      <rPr>
        <b/>
        <sz val="9"/>
        <color rgb="FF000000"/>
        <rFont val="Arial"/>
        <family val="2"/>
      </rPr>
      <t>Schools</t>
    </r>
  </si>
  <si>
    <r>
      <t xml:space="preserve">المراكز الشبابية
</t>
    </r>
    <r>
      <rPr>
        <b/>
        <sz val="9"/>
        <color rgb="FF000000"/>
        <rFont val="Arial"/>
        <family val="2"/>
      </rPr>
      <t>Youth Centers</t>
    </r>
  </si>
  <si>
    <r>
      <t xml:space="preserve">الفرجان
</t>
    </r>
    <r>
      <rPr>
        <b/>
        <sz val="9"/>
        <color rgb="FF000000"/>
        <rFont val="Arial"/>
        <family val="2"/>
      </rPr>
      <t>Al</t>
    </r>
    <r>
      <rPr>
        <b/>
        <sz val="11"/>
        <color rgb="FF000000"/>
        <rFont val="Arial"/>
        <family val="2"/>
      </rPr>
      <t xml:space="preserve"> </t>
    </r>
    <r>
      <rPr>
        <b/>
        <sz val="9"/>
        <color rgb="FF000000"/>
        <rFont val="Arial"/>
        <family val="2"/>
      </rPr>
      <t>Ferjan</t>
    </r>
  </si>
  <si>
    <r>
      <t xml:space="preserve">كرة قدم
</t>
    </r>
    <r>
      <rPr>
        <b/>
        <sz val="9"/>
        <rFont val="Arial"/>
        <family val="2"/>
      </rPr>
      <t>Football</t>
    </r>
  </si>
  <si>
    <r>
      <t xml:space="preserve">كرة طائرة
</t>
    </r>
    <r>
      <rPr>
        <b/>
        <sz val="9"/>
        <rFont val="Arial"/>
        <family val="2"/>
      </rPr>
      <t>Volleyball</t>
    </r>
  </si>
  <si>
    <r>
      <t xml:space="preserve">كرة سلة
</t>
    </r>
    <r>
      <rPr>
        <b/>
        <sz val="9"/>
        <rFont val="Arial"/>
        <family val="2"/>
      </rPr>
      <t>Basketball</t>
    </r>
  </si>
  <si>
    <r>
      <t xml:space="preserve">كرة يد
</t>
    </r>
    <r>
      <rPr>
        <b/>
        <sz val="9"/>
        <rFont val="Arial"/>
        <family val="2"/>
      </rPr>
      <t>Handball</t>
    </r>
  </si>
  <si>
    <r>
      <t xml:space="preserve">بركة سباحة
</t>
    </r>
    <r>
      <rPr>
        <b/>
        <sz val="9"/>
        <rFont val="Arial"/>
        <family val="2"/>
      </rPr>
      <t>Swimming Pool</t>
    </r>
  </si>
  <si>
    <r>
      <t xml:space="preserve">تنس أرضي
</t>
    </r>
    <r>
      <rPr>
        <b/>
        <sz val="9"/>
        <rFont val="Arial"/>
        <family val="2"/>
      </rPr>
      <t>Tennis</t>
    </r>
  </si>
  <si>
    <r>
      <t xml:space="preserve">قاعة رياضية
</t>
    </r>
    <r>
      <rPr>
        <b/>
        <sz val="9"/>
        <rFont val="Arial"/>
        <family val="2"/>
      </rPr>
      <t>Gymnasium</t>
    </r>
  </si>
  <si>
    <r>
      <t xml:space="preserve">المجموع
</t>
    </r>
    <r>
      <rPr>
        <b/>
        <sz val="9"/>
        <rFont val="Arial"/>
        <family val="2"/>
      </rPr>
      <t>Total</t>
    </r>
  </si>
  <si>
    <r>
      <t xml:space="preserve">نوع الملعب
</t>
    </r>
    <r>
      <rPr>
        <b/>
        <sz val="10"/>
        <rFont val="Arial"/>
        <family val="2"/>
      </rPr>
      <t>Type of Playground</t>
    </r>
  </si>
  <si>
    <r>
      <t xml:space="preserve">إناث
</t>
    </r>
    <r>
      <rPr>
        <b/>
        <sz val="9"/>
        <rFont val="Arial"/>
        <family val="2"/>
      </rPr>
      <t>Females</t>
    </r>
  </si>
  <si>
    <r>
      <t xml:space="preserve">المرافق الرياضية
</t>
    </r>
    <r>
      <rPr>
        <b/>
        <sz val="10"/>
        <rFont val="Arial"/>
        <family val="2"/>
      </rPr>
      <t>Sports Facilities</t>
    </r>
  </si>
  <si>
    <r>
      <t xml:space="preserve">الأجهزة الرياضية 
</t>
    </r>
    <r>
      <rPr>
        <b/>
        <sz val="10"/>
        <rFont val="Arial"/>
        <family val="2"/>
      </rPr>
      <t>Sports Equipment</t>
    </r>
  </si>
  <si>
    <r>
      <rPr>
        <b/>
        <sz val="11"/>
        <rFont val="Arial"/>
        <family val="2"/>
      </rPr>
      <t>أجهزة تمرين الجزء العلوي</t>
    </r>
    <r>
      <rPr>
        <b/>
        <sz val="10"/>
        <rFont val="Arial"/>
        <family val="2"/>
      </rPr>
      <t xml:space="preserve">
</t>
    </r>
    <r>
      <rPr>
        <b/>
        <sz val="9"/>
        <rFont val="Arial"/>
        <family val="2"/>
      </rPr>
      <t>Upper Body Exercise Equipment</t>
    </r>
  </si>
  <si>
    <r>
      <t xml:space="preserve">أجهزة تمرين الجزء السفلي
</t>
    </r>
    <r>
      <rPr>
        <b/>
        <sz val="9"/>
        <rFont val="Arial"/>
        <family val="2"/>
      </rPr>
      <t>Lower Body Exercise Equipment</t>
    </r>
  </si>
  <si>
    <t>Fareej South Duhail</t>
  </si>
  <si>
    <t>Fareej North Duhail</t>
  </si>
  <si>
    <t xml:space="preserve">Fareej Al Markhiya  </t>
  </si>
  <si>
    <t>Fareej North Madinat Khalifa</t>
  </si>
  <si>
    <t>Fareej Al Azizya</t>
  </si>
  <si>
    <t>Fareej Um Salal</t>
  </si>
  <si>
    <t>Fareej Jabal Al Wakra</t>
  </si>
  <si>
    <t>Fareej Abu Hamour</t>
  </si>
  <si>
    <t xml:space="preserve">Fareej Al Thumama </t>
  </si>
  <si>
    <t>Fareej Al Thakira</t>
  </si>
  <si>
    <t>Fareej West Nuaija</t>
  </si>
  <si>
    <t>Fareej East Nuaija</t>
  </si>
  <si>
    <t>Fareej AL Asiri</t>
  </si>
  <si>
    <t>Fareej Ain Khalid</t>
  </si>
  <si>
    <t>Fareej Al Wukair</t>
  </si>
  <si>
    <t>Fareej Al Khor</t>
  </si>
  <si>
    <t>Column1</t>
  </si>
  <si>
    <t>Column2</t>
  </si>
  <si>
    <r>
      <t xml:space="preserve">فريج الخور </t>
    </r>
    <r>
      <rPr>
        <sz val="8"/>
        <rFont val="Arial"/>
        <family val="2"/>
      </rPr>
      <t>Fareej Al Khor</t>
    </r>
  </si>
  <si>
    <r>
      <t xml:space="preserve">فريج مدينة خليفة الشمالية </t>
    </r>
    <r>
      <rPr>
        <sz val="8"/>
        <rFont val="Arial"/>
        <family val="2"/>
      </rPr>
      <t>Fareej North Madinat Khalifa</t>
    </r>
  </si>
  <si>
    <r>
      <t xml:space="preserve">فريج شرق نعيجة </t>
    </r>
    <r>
      <rPr>
        <sz val="8"/>
        <rFont val="Arial"/>
        <family val="2"/>
      </rPr>
      <t>Fareej East Nuaija</t>
    </r>
  </si>
  <si>
    <r>
      <t xml:space="preserve">فريج أم صلال </t>
    </r>
    <r>
      <rPr>
        <sz val="8"/>
        <rFont val="Arial"/>
        <family val="2"/>
      </rPr>
      <t>Fareej Um Salal</t>
    </r>
  </si>
  <si>
    <r>
      <t xml:space="preserve">فريج المرخية </t>
    </r>
    <r>
      <rPr>
        <sz val="8"/>
        <rFont val="Arial"/>
        <family val="2"/>
      </rPr>
      <t>Fareej Al Markhiya</t>
    </r>
    <r>
      <rPr>
        <sz val="10"/>
        <rFont val="Arial"/>
        <family val="2"/>
      </rPr>
      <t xml:space="preserve">  </t>
    </r>
  </si>
  <si>
    <r>
      <t xml:space="preserve">فريج شمال دحيل </t>
    </r>
    <r>
      <rPr>
        <sz val="8"/>
        <rFont val="Arial"/>
        <family val="2"/>
      </rPr>
      <t>Fareej North Duhail</t>
    </r>
  </si>
  <si>
    <r>
      <t xml:space="preserve">فريج أبو هامور </t>
    </r>
    <r>
      <rPr>
        <sz val="8"/>
        <rFont val="Arial"/>
        <family val="2"/>
      </rPr>
      <t>Fareej Abu Hamour</t>
    </r>
  </si>
  <si>
    <r>
      <t xml:space="preserve">فريج العزيزية </t>
    </r>
    <r>
      <rPr>
        <sz val="8"/>
        <rFont val="Arial"/>
        <family val="2"/>
      </rPr>
      <t>Fareej Al Azizya</t>
    </r>
  </si>
  <si>
    <r>
      <t xml:space="preserve">فريج العسيري </t>
    </r>
    <r>
      <rPr>
        <sz val="8"/>
        <rFont val="Arial"/>
        <family val="2"/>
      </rPr>
      <t>Fareej AL Asiri</t>
    </r>
  </si>
  <si>
    <r>
      <t xml:space="preserve">فريج جبل الوكرة </t>
    </r>
    <r>
      <rPr>
        <sz val="8"/>
        <rFont val="Arial"/>
        <family val="2"/>
      </rPr>
      <t>Fareej Jabal Al Wakra</t>
    </r>
  </si>
  <si>
    <r>
      <t xml:space="preserve">فريج جنوب دحيل </t>
    </r>
    <r>
      <rPr>
        <sz val="8"/>
        <rFont val="Arial"/>
        <family val="2"/>
      </rPr>
      <t>Fareej South Duhail</t>
    </r>
    <r>
      <rPr>
        <sz val="10"/>
        <rFont val="Arial"/>
        <family val="2"/>
      </rPr>
      <t xml:space="preserve"> </t>
    </r>
  </si>
  <si>
    <r>
      <t xml:space="preserve">فريج عين خالد </t>
    </r>
    <r>
      <rPr>
        <sz val="8"/>
        <rFont val="Arial"/>
        <family val="2"/>
      </rPr>
      <t>Fareej Ain Khalid</t>
    </r>
  </si>
  <si>
    <r>
      <t xml:space="preserve">فريج غرب نعيجة </t>
    </r>
    <r>
      <rPr>
        <sz val="8"/>
        <rFont val="Arial"/>
        <family val="2"/>
      </rPr>
      <t>Fareej West Nuaija</t>
    </r>
  </si>
  <si>
    <r>
      <t xml:space="preserve">فريج الثمامة </t>
    </r>
    <r>
      <rPr>
        <sz val="8"/>
        <rFont val="Arial"/>
        <family val="2"/>
      </rPr>
      <t>Fareej Al Thumama</t>
    </r>
    <r>
      <rPr>
        <sz val="10"/>
        <rFont val="Arial"/>
        <family val="2"/>
      </rPr>
      <t xml:space="preserve"> </t>
    </r>
  </si>
  <si>
    <r>
      <t xml:space="preserve">فريج الذخيرة </t>
    </r>
    <r>
      <rPr>
        <sz val="8"/>
        <rFont val="Arial"/>
        <family val="2"/>
      </rPr>
      <t>Fareej Al Thakira</t>
    </r>
  </si>
  <si>
    <r>
      <t xml:space="preserve">فريج الوكير </t>
    </r>
    <r>
      <rPr>
        <sz val="9"/>
        <rFont val="Arial"/>
        <family val="2"/>
      </rPr>
      <t>Fareej Al Wukair</t>
    </r>
  </si>
  <si>
    <r>
      <t xml:space="preserve">ملعب هوكي </t>
    </r>
    <r>
      <rPr>
        <sz val="8"/>
        <color theme="1"/>
        <rFont val="Arial"/>
        <family val="2"/>
      </rPr>
      <t>Hockey Field</t>
    </r>
  </si>
  <si>
    <r>
      <rPr>
        <sz val="10"/>
        <color theme="1"/>
        <rFont val="Arial"/>
        <family val="2"/>
      </rPr>
      <t>مضمار سباق الخيل</t>
    </r>
    <r>
      <rPr>
        <sz val="11"/>
        <color theme="1"/>
        <rFont val="Arial"/>
        <family val="2"/>
      </rPr>
      <t xml:space="preserve"> </t>
    </r>
    <r>
      <rPr>
        <sz val="8"/>
        <color theme="1"/>
        <rFont val="Arial"/>
        <family val="2"/>
      </rPr>
      <t>Horse Race Field</t>
    </r>
  </si>
  <si>
    <r>
      <t xml:space="preserve">نادي الشراع </t>
    </r>
    <r>
      <rPr>
        <sz val="8"/>
        <color theme="1"/>
        <rFont val="Arial"/>
        <family val="2"/>
      </rPr>
      <t>Sailing Club</t>
    </r>
  </si>
  <si>
    <r>
      <rPr>
        <sz val="10"/>
        <color theme="1"/>
        <rFont val="Arial"/>
        <family val="2"/>
      </rPr>
      <t>مركز البولينج</t>
    </r>
    <r>
      <rPr>
        <sz val="11"/>
        <color theme="1"/>
        <rFont val="Arial"/>
        <family val="2"/>
      </rPr>
      <t xml:space="preserve"> </t>
    </r>
    <r>
      <rPr>
        <sz val="8"/>
        <color theme="1"/>
        <rFont val="Arial"/>
        <family val="2"/>
      </rPr>
      <t>Bowling Centre</t>
    </r>
  </si>
  <si>
    <r>
      <rPr>
        <sz val="10"/>
        <color theme="1"/>
        <rFont val="Arial"/>
        <family val="2"/>
      </rPr>
      <t>حلبة سباق سيارات</t>
    </r>
    <r>
      <rPr>
        <sz val="11"/>
        <color theme="1"/>
        <rFont val="Arial"/>
        <family val="2"/>
      </rPr>
      <t xml:space="preserve"> </t>
    </r>
    <r>
      <rPr>
        <sz val="8"/>
        <color theme="1"/>
        <rFont val="Arial"/>
        <family val="2"/>
      </rPr>
      <t>Car Race Ring</t>
    </r>
  </si>
  <si>
    <r>
      <rPr>
        <sz val="10"/>
        <color theme="1"/>
        <rFont val="Arial"/>
        <family val="2"/>
      </rPr>
      <t>صالة بلياردو</t>
    </r>
    <r>
      <rPr>
        <sz val="11"/>
        <color theme="1"/>
        <rFont val="Arial"/>
        <family val="2"/>
      </rPr>
      <t xml:space="preserve"> </t>
    </r>
    <r>
      <rPr>
        <sz val="8"/>
        <color theme="1"/>
        <rFont val="Arial"/>
        <family val="2"/>
      </rPr>
      <t>Billiard Hall</t>
    </r>
  </si>
  <si>
    <r>
      <rPr>
        <sz val="10"/>
        <color theme="1"/>
        <rFont val="Arial"/>
        <family val="2"/>
      </rPr>
      <t>ملعب جولف</t>
    </r>
    <r>
      <rPr>
        <sz val="11"/>
        <color theme="1"/>
        <rFont val="Arial"/>
        <family val="2"/>
      </rPr>
      <t xml:space="preserve"> </t>
    </r>
    <r>
      <rPr>
        <sz val="8"/>
        <color theme="1"/>
        <rFont val="Arial"/>
        <family val="2"/>
      </rPr>
      <t>Golf Course</t>
    </r>
  </si>
  <si>
    <r>
      <rPr>
        <sz val="10"/>
        <color theme="1"/>
        <rFont val="Arial"/>
        <family val="2"/>
      </rPr>
      <t>مضمار سباق الهجن</t>
    </r>
    <r>
      <rPr>
        <sz val="11"/>
        <color theme="1"/>
        <rFont val="Arial"/>
        <family val="2"/>
      </rPr>
      <t xml:space="preserve"> </t>
    </r>
    <r>
      <rPr>
        <sz val="8"/>
        <color theme="1"/>
        <rFont val="Arial"/>
        <family val="2"/>
      </rPr>
      <t>Camel Race Field</t>
    </r>
  </si>
  <si>
    <r>
      <rPr>
        <sz val="10"/>
        <color theme="1"/>
        <rFont val="Arial"/>
        <family val="2"/>
      </rPr>
      <t>ملعب كرة شاطئية</t>
    </r>
    <r>
      <rPr>
        <sz val="11"/>
        <color theme="1"/>
        <rFont val="Arial"/>
        <family val="2"/>
      </rPr>
      <t xml:space="preserve"> </t>
    </r>
    <r>
      <rPr>
        <sz val="8"/>
        <color theme="1"/>
        <rFont val="Arial"/>
        <family val="2"/>
      </rPr>
      <t>Beach Ball Pitch</t>
    </r>
  </si>
  <si>
    <r>
      <t xml:space="preserve">ميدان للرماية </t>
    </r>
    <r>
      <rPr>
        <sz val="8"/>
        <color theme="1"/>
        <rFont val="Arial"/>
        <family val="2"/>
      </rPr>
      <t>Shooting Gallery</t>
    </r>
  </si>
  <si>
    <r>
      <rPr>
        <sz val="10"/>
        <color theme="1"/>
        <rFont val="Arial"/>
        <family val="2"/>
      </rPr>
      <t>استاد رياضي</t>
    </r>
    <r>
      <rPr>
        <sz val="11"/>
        <color theme="1"/>
        <rFont val="Arial"/>
        <family val="2"/>
      </rPr>
      <t xml:space="preserve"> </t>
    </r>
    <r>
      <rPr>
        <sz val="8"/>
        <color theme="1"/>
        <rFont val="Arial"/>
        <family val="2"/>
      </rPr>
      <t>Staduim</t>
    </r>
  </si>
  <si>
    <r>
      <t xml:space="preserve">ميدان للفروسية </t>
    </r>
    <r>
      <rPr>
        <sz val="8"/>
        <color theme="1"/>
        <rFont val="Arial"/>
        <family val="2"/>
      </rPr>
      <t>Eqestrian Field</t>
    </r>
  </si>
  <si>
    <r>
      <rPr>
        <sz val="10"/>
        <color theme="1"/>
        <rFont val="Arial"/>
        <family val="2"/>
      </rPr>
      <t>قاعة كرة طاولة</t>
    </r>
    <r>
      <rPr>
        <sz val="11"/>
        <color theme="1"/>
        <rFont val="Arial"/>
        <family val="2"/>
      </rPr>
      <t xml:space="preserve"> </t>
    </r>
    <r>
      <rPr>
        <sz val="8"/>
        <color theme="1"/>
        <rFont val="Arial"/>
        <family val="2"/>
      </rPr>
      <t>Table Tennis Hall</t>
    </r>
  </si>
  <si>
    <r>
      <t xml:space="preserve">ملعب كرة طائرة </t>
    </r>
    <r>
      <rPr>
        <sz val="8"/>
        <color theme="1"/>
        <rFont val="Arial"/>
        <family val="2"/>
      </rPr>
      <t>Volleyball Court</t>
    </r>
  </si>
  <si>
    <r>
      <t xml:space="preserve">ملعب كرة يد </t>
    </r>
    <r>
      <rPr>
        <sz val="8"/>
        <color theme="1"/>
        <rFont val="Arial"/>
        <family val="2"/>
      </rPr>
      <t>Handball Court</t>
    </r>
  </si>
  <si>
    <r>
      <t xml:space="preserve">ميدان إسكواش </t>
    </r>
    <r>
      <rPr>
        <sz val="8"/>
        <color theme="1"/>
        <rFont val="Arial"/>
        <family val="2"/>
      </rPr>
      <t>Squash Court</t>
    </r>
  </si>
  <si>
    <r>
      <rPr>
        <sz val="10"/>
        <color theme="1"/>
        <rFont val="Arial"/>
        <family val="2"/>
      </rPr>
      <t>ملعب كرة سلة</t>
    </r>
    <r>
      <rPr>
        <sz val="11"/>
        <color theme="1"/>
        <rFont val="Arial"/>
        <family val="2"/>
      </rPr>
      <t xml:space="preserve"> </t>
    </r>
    <r>
      <rPr>
        <sz val="8"/>
        <color theme="1"/>
        <rFont val="Arial"/>
        <family val="2"/>
      </rPr>
      <t>Basketball Court</t>
    </r>
  </si>
  <si>
    <r>
      <rPr>
        <sz val="10"/>
        <color theme="1"/>
        <rFont val="Arial"/>
        <family val="2"/>
      </rPr>
      <t>بركة سباحة</t>
    </r>
    <r>
      <rPr>
        <sz val="11"/>
        <color theme="1"/>
        <rFont val="Arial"/>
        <family val="2"/>
      </rPr>
      <t xml:space="preserve"> </t>
    </r>
    <r>
      <rPr>
        <sz val="8"/>
        <color theme="1"/>
        <rFont val="Arial"/>
        <family val="2"/>
      </rPr>
      <t>Swimming Pool</t>
    </r>
  </si>
  <si>
    <r>
      <rPr>
        <sz val="10"/>
        <color theme="1"/>
        <rFont val="Arial"/>
        <family val="2"/>
      </rPr>
      <t>صالة مغطاة</t>
    </r>
    <r>
      <rPr>
        <sz val="11"/>
        <color theme="1"/>
        <rFont val="Arial"/>
        <family val="2"/>
      </rPr>
      <t xml:space="preserve"> </t>
    </r>
    <r>
      <rPr>
        <sz val="8"/>
        <color theme="1"/>
        <rFont val="Arial"/>
        <family val="2"/>
      </rPr>
      <t>Gymnasuim</t>
    </r>
  </si>
  <si>
    <r>
      <t xml:space="preserve">ميدان تنس </t>
    </r>
    <r>
      <rPr>
        <sz val="8"/>
        <color theme="1"/>
        <rFont val="Arial"/>
        <family val="2"/>
      </rPr>
      <t>Tennis Court</t>
    </r>
  </si>
  <si>
    <r>
      <t xml:space="preserve">ملعب كرة قدم </t>
    </r>
    <r>
      <rPr>
        <sz val="8"/>
        <color theme="1"/>
        <rFont val="Arial"/>
        <family val="2"/>
      </rPr>
      <t>Pitch</t>
    </r>
  </si>
  <si>
    <r>
      <rPr>
        <sz val="10"/>
        <color theme="1"/>
        <rFont val="Arial"/>
        <family val="2"/>
      </rPr>
      <t>قاعة شطرنج</t>
    </r>
    <r>
      <rPr>
        <sz val="11"/>
        <color theme="1"/>
        <rFont val="Arial"/>
        <family val="2"/>
      </rPr>
      <t xml:space="preserve"> </t>
    </r>
    <r>
      <rPr>
        <sz val="8"/>
        <color theme="1"/>
        <rFont val="Arial"/>
        <family val="2"/>
      </rPr>
      <t>Chess Hal</t>
    </r>
  </si>
  <si>
    <r>
      <t xml:space="preserve">ميدان ألعاب القوى </t>
    </r>
    <r>
      <rPr>
        <sz val="8"/>
        <color theme="1"/>
        <rFont val="Arial"/>
        <family val="2"/>
      </rPr>
      <t>Athletics Track</t>
    </r>
  </si>
  <si>
    <t>المنشآت الرياضية حسب النوع والجهات</t>
  </si>
  <si>
    <t>SPORTS FACILITIES BY TYPE AND AGENCY</t>
  </si>
  <si>
    <t xml:space="preserve">أم صلال </t>
  </si>
  <si>
    <t>PLAYGROUND IN SCHOOLS BY MUNICIPALITY AND TYPE OF PLAYGROUND</t>
  </si>
  <si>
    <t>الملاعب في المدارس حسب البلدية ونوع الملعب</t>
  </si>
  <si>
    <t>الملاعب في المدارس حسب المرحلة التعليمية ونوع الملعب</t>
  </si>
  <si>
    <t>PLAYGROUND IN SCHOOLS BY SCHOOL LEVEL AND TYPE OF PLAYGROUND</t>
  </si>
  <si>
    <r>
      <t xml:space="preserve">هيئات وكيانات ومؤسسات رياضية متخصصة
</t>
    </r>
    <r>
      <rPr>
        <sz val="10"/>
        <rFont val="Arial"/>
        <family val="2"/>
      </rPr>
      <t>Specialized sport bodies and institutions</t>
    </r>
  </si>
  <si>
    <r>
      <t xml:space="preserve">اللجان الرياضية المساندة
 </t>
    </r>
    <r>
      <rPr>
        <sz val="10"/>
        <rFont val="Arial"/>
        <family val="2"/>
      </rPr>
      <t>Support Sport Committees</t>
    </r>
    <r>
      <rPr>
        <sz val="11"/>
        <rFont val="Arial"/>
        <family val="2"/>
      </rPr>
      <t xml:space="preserve"> </t>
    </r>
  </si>
  <si>
    <r>
      <t xml:space="preserve">أندية رياضية ذات الرياضة الواحدة
</t>
    </r>
    <r>
      <rPr>
        <sz val="10"/>
        <rFont val="Arial"/>
        <family val="2"/>
      </rPr>
      <t>Sport Clubs with Single-Sport</t>
    </r>
  </si>
  <si>
    <r>
      <t xml:space="preserve">أندية رياضية ذات الرياضات المتعددة
 </t>
    </r>
    <r>
      <rPr>
        <sz val="10"/>
        <rFont val="Arial"/>
        <family val="2"/>
      </rPr>
      <t>Sport Clubs with Multi-Sports</t>
    </r>
  </si>
  <si>
    <r>
      <t xml:space="preserve">اتحادات رياضية
</t>
    </r>
    <r>
      <rPr>
        <sz val="10"/>
        <rFont val="Arial"/>
        <family val="2"/>
      </rPr>
      <t>Sports Federations</t>
    </r>
  </si>
  <si>
    <r>
      <t xml:space="preserve">لجان رياضية متخصصة / أندية رياضية نوعية متخصصة
 </t>
    </r>
    <r>
      <rPr>
        <sz val="10"/>
        <rFont val="Arial"/>
        <family val="2"/>
      </rPr>
      <t>Specialized Sports Committees / Specialized Sport Clubs</t>
    </r>
  </si>
  <si>
    <t>Specialized Sports Committees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</si>
</sst>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00_-;_-* #,##0.00\-;_-* &quot;-&quot;??_-;_-@_-"/>
    <numFmt numFmtId="166" formatCode="#,##0_ ;\-#,##0\ "/>
    <numFmt numFmtId="167" formatCode="_-* #,##0_-;_-* #,##0\-;_-* &quot;-&quot;??_-;_-@_-"/>
    <numFmt numFmtId="168" formatCode="_(* #,##0_);_(* \(#,##0\);_(* &quot;-&quot;??_);_(@_)"/>
  </numFmts>
  <fonts count="92">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b/>
      <sz val="11"/>
      <name val="Arial"/>
      <family val="2"/>
    </font>
    <font>
      <sz val="11"/>
      <name val="Arial"/>
      <family val="2"/>
    </font>
    <font>
      <sz val="10"/>
      <name val="Arial"/>
      <family val="2"/>
      <charset val="178"/>
    </font>
    <font>
      <sz val="10"/>
      <name val="Arial"/>
      <family val="2"/>
    </font>
    <font>
      <b/>
      <sz val="10"/>
      <name val="Arial"/>
      <family val="2"/>
    </font>
    <font>
      <sz val="10"/>
      <name val="Arial"/>
      <family val="2"/>
    </font>
    <font>
      <b/>
      <sz val="14"/>
      <name val="Arial"/>
      <family val="2"/>
    </font>
    <font>
      <b/>
      <sz val="11"/>
      <color theme="1"/>
      <name val="Arial"/>
      <family val="2"/>
    </font>
    <font>
      <b/>
      <sz val="12"/>
      <color rgb="FF000000"/>
      <name val="Arial"/>
      <family val="2"/>
    </font>
    <font>
      <b/>
      <sz val="10"/>
      <color theme="1"/>
      <name val="Arial"/>
      <family val="2"/>
    </font>
    <font>
      <b/>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11"/>
      <name val="Arial"/>
      <family val="2"/>
      <charset val="178"/>
    </font>
    <font>
      <b/>
      <sz val="10"/>
      <color indexed="10"/>
      <name val="Arial"/>
      <family val="2"/>
      <charset val="178"/>
    </font>
    <font>
      <b/>
      <sz val="12"/>
      <name val="Arial"/>
      <family val="2"/>
      <charset val="178"/>
    </font>
    <font>
      <sz val="8"/>
      <name val="Arial"/>
      <family val="2"/>
      <charset val="178"/>
    </font>
    <font>
      <b/>
      <sz val="8"/>
      <color indexed="10"/>
      <name val="Arial"/>
      <family val="2"/>
    </font>
    <font>
      <sz val="14"/>
      <color theme="1"/>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0"/>
      <color rgb="FF000000"/>
      <name val="Arial"/>
      <family val="2"/>
    </font>
    <font>
      <b/>
      <sz val="16"/>
      <name val="Arial"/>
      <family val="2"/>
      <charset val="178"/>
    </font>
    <font>
      <b/>
      <sz val="14"/>
      <name val="Traditional Arabic"/>
      <family val="1"/>
    </font>
    <font>
      <sz val="10"/>
      <name val="Arial"/>
      <family val="2"/>
    </font>
    <font>
      <sz val="10"/>
      <name val="Arial"/>
      <family val="2"/>
    </font>
    <font>
      <sz val="8"/>
      <color theme="1"/>
      <name val="Arial"/>
      <family val="2"/>
    </font>
    <font>
      <sz val="10"/>
      <name val="Arial"/>
      <family val="2"/>
    </font>
    <font>
      <b/>
      <i/>
      <sz val="12"/>
      <color theme="1"/>
      <name val="Calibri"/>
      <family val="2"/>
      <scheme val="minor"/>
    </font>
    <font>
      <sz val="11"/>
      <color indexed="8"/>
      <name val="Arial"/>
      <family val="2"/>
      <charset val="178"/>
    </font>
    <font>
      <b/>
      <sz val="9"/>
      <color theme="1"/>
      <name val="Arial"/>
      <family val="2"/>
    </font>
    <font>
      <sz val="10"/>
      <name val="Sakkal Majalla"/>
    </font>
    <font>
      <sz val="10"/>
      <color rgb="FFFF0000"/>
      <name val="Arial"/>
      <family val="2"/>
    </font>
    <font>
      <sz val="8"/>
      <color rgb="FFFF0000"/>
      <name val="Arial"/>
      <family val="2"/>
    </font>
    <font>
      <sz val="16"/>
      <name val="AdvertisingBold"/>
      <charset val="178"/>
    </font>
    <font>
      <sz val="16"/>
      <name val="AdvertisingMedium"/>
      <charset val="178"/>
    </font>
    <font>
      <sz val="16"/>
      <color theme="1"/>
      <name val="AdvertisingMedium"/>
      <charset val="178"/>
    </font>
    <font>
      <sz val="14"/>
      <name val="AdvertisingMedium"/>
      <charset val="178"/>
    </font>
    <font>
      <b/>
      <sz val="14"/>
      <name val="AdvertisingMedium"/>
      <charset val="178"/>
    </font>
    <font>
      <b/>
      <sz val="11"/>
      <color rgb="FF000000"/>
      <name val="Arial"/>
      <family val="2"/>
    </font>
    <font>
      <b/>
      <sz val="9"/>
      <color rgb="FF000000"/>
      <name val="Arial"/>
      <family val="2"/>
    </font>
    <font>
      <b/>
      <i/>
      <sz val="9"/>
      <color theme="1"/>
      <name val="Calibri"/>
      <family val="2"/>
      <scheme val="minor"/>
    </font>
    <font>
      <sz val="10"/>
      <name val="Arial"/>
      <family val="2"/>
    </font>
    <font>
      <b/>
      <sz val="8"/>
      <name val="Arial Narrow"/>
      <family val="2"/>
    </font>
    <font>
      <sz val="8"/>
      <name val="Arial"/>
      <family val="2"/>
    </font>
    <font>
      <b/>
      <sz val="16"/>
      <name val="Sakkal Majalla"/>
    </font>
    <font>
      <b/>
      <sz val="12"/>
      <name val="Sakkal Majalla"/>
    </font>
    <font>
      <b/>
      <sz val="10"/>
      <name val="Arial Black"/>
      <family val="2"/>
    </font>
    <font>
      <sz val="8"/>
      <color rgb="FF000000"/>
      <name val="Arial"/>
      <family val="2"/>
    </font>
    <font>
      <sz val="9"/>
      <name val="Arial"/>
      <family val="2"/>
    </font>
    <font>
      <sz val="9"/>
      <color indexed="8"/>
      <name val="Arial"/>
      <family val="2"/>
    </font>
    <font>
      <b/>
      <sz val="18"/>
      <color theme="3"/>
      <name val="Cambria"/>
      <family val="2"/>
      <scheme val="major"/>
    </font>
    <font>
      <sz val="11"/>
      <color indexed="8"/>
      <name val="Calibri"/>
      <family val="2"/>
    </font>
    <font>
      <sz val="9"/>
      <color theme="1"/>
      <name val="Arial"/>
      <family val="2"/>
    </font>
    <font>
      <sz val="9"/>
      <color rgb="FF000000"/>
      <name val="Arial"/>
      <family val="2"/>
    </font>
    <font>
      <b/>
      <sz val="12"/>
      <color rgb="FFFF0000"/>
      <name val="Arial"/>
      <family val="2"/>
    </font>
    <font>
      <sz val="10"/>
      <name val="Arial"/>
      <family val="2"/>
    </font>
    <font>
      <b/>
      <u/>
      <sz val="12"/>
      <name val="Sakkal Majalla"/>
    </font>
    <font>
      <sz val="10.5"/>
      <name val="Arial"/>
      <family val="2"/>
    </font>
    <font>
      <sz val="10.5"/>
      <color theme="1"/>
      <name val="Arial"/>
      <family val="2"/>
    </font>
    <font>
      <sz val="12"/>
      <color theme="1"/>
      <name val="Arial"/>
      <family val="2"/>
    </font>
    <font>
      <b/>
      <u/>
      <sz val="9"/>
      <color indexed="8"/>
      <name val="Arial"/>
      <family val="2"/>
    </font>
    <font>
      <b/>
      <i/>
      <sz val="10.5"/>
      <color theme="1"/>
      <name val="Arial"/>
      <family val="2"/>
    </font>
    <font>
      <b/>
      <sz val="10.5"/>
      <color rgb="FF000000"/>
      <name val="Arial"/>
      <family val="2"/>
    </font>
    <font>
      <b/>
      <sz val="10.5"/>
      <name val="Arial"/>
      <family val="2"/>
    </font>
    <font>
      <sz val="8.5"/>
      <color rgb="FF000000"/>
      <name val="Arial"/>
      <family val="2"/>
    </font>
    <font>
      <b/>
      <sz val="10"/>
      <color theme="1"/>
      <name val="Arial Narrow"/>
      <family val="2"/>
    </font>
    <font>
      <b/>
      <sz val="8"/>
      <color theme="1"/>
      <name val="Arial Narrow"/>
      <family val="2"/>
    </font>
    <font>
      <b/>
      <sz val="11"/>
      <color theme="1"/>
      <name val="Arial Narrow"/>
      <family val="2"/>
    </font>
    <font>
      <b/>
      <sz val="9"/>
      <color theme="1"/>
      <name val="Arial Narrow"/>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EEECE1"/>
        <bgColor indexed="64"/>
      </patternFill>
    </fill>
  </fills>
  <borders count="64">
    <border>
      <left/>
      <right/>
      <top/>
      <bottom/>
      <diagonal/>
    </border>
    <border>
      <left style="medium">
        <color indexed="60"/>
      </left>
      <right style="medium">
        <color indexed="60"/>
      </right>
      <top/>
      <bottom/>
      <diagonal/>
    </border>
    <border>
      <left style="medium">
        <color indexed="60"/>
      </left>
      <right style="medium">
        <color indexed="60"/>
      </right>
      <top/>
      <bottom/>
      <diagonal/>
    </border>
    <border>
      <left style="medium">
        <color theme="0"/>
      </left>
      <right style="medium">
        <color theme="0"/>
      </right>
      <top style="medium">
        <color theme="0"/>
      </top>
      <bottom style="medium">
        <color theme="0"/>
      </bottom>
      <diagonal/>
    </border>
    <border>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right/>
      <top style="medium">
        <color indexed="60"/>
      </top>
      <bottom style="medium">
        <color indexed="60"/>
      </bottom>
      <diagonal/>
    </border>
    <border>
      <left/>
      <right/>
      <top style="medium">
        <color indexed="60"/>
      </top>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thin">
        <color indexed="64"/>
      </bottom>
      <diagonal/>
    </border>
    <border>
      <left/>
      <right/>
      <top style="thin">
        <color indexed="64"/>
      </top>
      <bottom style="thin">
        <color indexed="64"/>
      </bottom>
      <diagonal/>
    </border>
    <border>
      <left/>
      <right style="medium">
        <color theme="0"/>
      </right>
      <top style="thin">
        <color indexed="64"/>
      </top>
      <bottom/>
      <diagonal/>
    </border>
    <border>
      <left style="medium">
        <color theme="0"/>
      </left>
      <right/>
      <top style="thin">
        <color indexed="64"/>
      </top>
      <bottom/>
      <diagonal/>
    </border>
    <border>
      <left style="medium">
        <color theme="0"/>
      </left>
      <right/>
      <top/>
      <bottom style="thin">
        <color auto="1"/>
      </bottom>
      <diagonal/>
    </border>
    <border>
      <left style="medium">
        <color theme="0"/>
      </left>
      <right/>
      <top style="medium">
        <color theme="0"/>
      </top>
      <bottom/>
      <diagonal/>
    </border>
    <border>
      <left style="medium">
        <color theme="0"/>
      </left>
      <right style="medium">
        <color theme="0"/>
      </right>
      <top style="thin">
        <color indexed="64"/>
      </top>
      <bottom/>
      <diagonal/>
    </border>
    <border>
      <left/>
      <right/>
      <top style="thin">
        <color indexed="64"/>
      </top>
      <bottom/>
      <diagonal/>
    </border>
    <border>
      <left/>
      <right style="thick">
        <color theme="0"/>
      </right>
      <top/>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diagonalUp="1">
      <left/>
      <right style="medium">
        <color theme="0"/>
      </right>
      <top style="thin">
        <color indexed="64"/>
      </top>
      <bottom/>
      <diagonal style="medium">
        <color theme="0"/>
      </diagonal>
    </border>
    <border diagonalUp="1">
      <left/>
      <right style="medium">
        <color theme="0"/>
      </right>
      <top/>
      <bottom/>
      <diagonal style="medium">
        <color theme="0"/>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style="medium">
        <color theme="0"/>
      </right>
      <top style="thin">
        <color indexed="64"/>
      </top>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style="medium">
        <color theme="0"/>
      </left>
      <right style="thin">
        <color theme="0"/>
      </right>
      <top style="thin">
        <color indexed="64"/>
      </top>
      <bottom style="thin">
        <color indexed="64"/>
      </bottom>
      <diagonal/>
    </border>
    <border diagonalUp="1">
      <left/>
      <right/>
      <top style="thin">
        <color indexed="64"/>
      </top>
      <bottom/>
      <diagonal style="medium">
        <color theme="0"/>
      </diagonal>
    </border>
    <border diagonalDown="1">
      <left/>
      <right/>
      <top style="thin">
        <color indexed="64"/>
      </top>
      <bottom/>
      <diagonal style="medium">
        <color theme="0"/>
      </diagonal>
    </border>
    <border diagonalUp="1">
      <left/>
      <right/>
      <top/>
      <bottom/>
      <diagonal style="medium">
        <color theme="0"/>
      </diagonal>
    </border>
    <border diagonalDown="1">
      <left/>
      <right/>
      <top/>
      <bottom/>
      <diagonal style="medium">
        <color theme="0"/>
      </diagonal>
    </border>
    <border>
      <left style="thin">
        <color indexed="64"/>
      </left>
      <right style="medium">
        <color theme="0"/>
      </right>
      <top style="thin">
        <color indexed="64"/>
      </top>
      <bottom style="thin">
        <color indexed="64"/>
      </bottom>
      <diagonal/>
    </border>
    <border>
      <left/>
      <right style="thin">
        <color theme="0"/>
      </right>
      <top/>
      <bottom style="thin">
        <color indexed="64"/>
      </bottom>
      <diagonal/>
    </border>
    <border>
      <left style="medium">
        <color rgb="FFFFFFFF"/>
      </left>
      <right style="medium">
        <color rgb="FFFFFFFF"/>
      </right>
      <top style="thin">
        <color indexed="64"/>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n">
        <color indexed="64"/>
      </bottom>
      <diagonal/>
    </border>
    <border>
      <left style="medium">
        <color rgb="FFFFFFFF"/>
      </left>
      <right style="medium">
        <color rgb="FFFFFFFF"/>
      </right>
      <top style="medium">
        <color rgb="FFFFFFFF"/>
      </top>
      <bottom/>
      <diagonal/>
    </border>
    <border>
      <left style="medium">
        <color theme="0"/>
      </left>
      <right/>
      <top/>
      <bottom style="medium">
        <color theme="0"/>
      </bottom>
      <diagonal/>
    </border>
    <border diagonalDown="1">
      <left style="medium">
        <color theme="0"/>
      </left>
      <right style="thin">
        <color theme="0"/>
      </right>
      <top style="thin">
        <color indexed="64"/>
      </top>
      <bottom style="thin">
        <color indexed="64"/>
      </bottom>
      <diagonal style="medium">
        <color theme="0"/>
      </diagonal>
    </border>
    <border diagonalUp="1">
      <left/>
      <right/>
      <top style="thin">
        <color indexed="64"/>
      </top>
      <bottom style="thin">
        <color indexed="64"/>
      </bottom>
      <diagonal style="medium">
        <color theme="0"/>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indexed="64"/>
      </bottom>
      <diagonal/>
    </border>
  </borders>
  <cellStyleXfs count="251">
    <xf numFmtId="0" fontId="0" fillId="0" borderId="0"/>
    <xf numFmtId="0" fontId="20" fillId="2" borderId="1">
      <alignment horizontal="left" vertical="center" wrapText="1" indent="1"/>
    </xf>
    <xf numFmtId="0" fontId="15" fillId="0" borderId="0"/>
    <xf numFmtId="0" fontId="23" fillId="0" borderId="0"/>
    <xf numFmtId="0" fontId="14" fillId="0" borderId="0"/>
    <xf numFmtId="0" fontId="20" fillId="2" borderId="2">
      <alignment horizontal="left" vertical="center" wrapText="1" indent="1"/>
    </xf>
    <xf numFmtId="0" fontId="21" fillId="0" borderId="0"/>
    <xf numFmtId="0" fontId="30" fillId="0" borderId="0" applyAlignment="0">
      <alignment horizontal="centerContinuous" vertical="center"/>
    </xf>
    <xf numFmtId="0" fontId="30" fillId="0" borderId="0" applyAlignment="0">
      <alignment horizontal="centerContinuous" vertical="center"/>
    </xf>
    <xf numFmtId="0" fontId="30" fillId="0" borderId="0" applyAlignment="0">
      <alignment horizontal="centerContinuous" vertical="center"/>
    </xf>
    <xf numFmtId="0" fontId="31" fillId="0" borderId="0" applyAlignment="0">
      <alignment horizontal="centerContinuous" vertical="center"/>
    </xf>
    <xf numFmtId="0" fontId="31" fillId="0" borderId="0" applyAlignment="0">
      <alignment horizontal="centerContinuous" vertical="center"/>
    </xf>
    <xf numFmtId="0" fontId="31" fillId="0" borderId="0" applyAlignment="0">
      <alignment horizontal="centerContinuous" vertical="center"/>
    </xf>
    <xf numFmtId="0" fontId="16" fillId="2" borderId="16">
      <alignment horizontal="right" vertical="center" wrapText="1"/>
    </xf>
    <xf numFmtId="0" fontId="16" fillId="2" borderId="16">
      <alignment horizontal="right" vertical="center" wrapText="1"/>
    </xf>
    <xf numFmtId="1" fontId="29" fillId="2" borderId="17">
      <alignment horizontal="left" vertical="center" wrapText="1"/>
    </xf>
    <xf numFmtId="1" fontId="35" fillId="2" borderId="18">
      <alignment horizontal="center" vertical="center"/>
    </xf>
    <xf numFmtId="0" fontId="33" fillId="2" borderId="18">
      <alignment horizontal="center" vertical="center" wrapText="1"/>
    </xf>
    <xf numFmtId="0" fontId="28" fillId="2" borderId="18">
      <alignment horizontal="center" vertical="center" wrapText="1"/>
    </xf>
    <xf numFmtId="0" fontId="21" fillId="0" borderId="0">
      <alignment horizontal="center" vertical="center" readingOrder="2"/>
    </xf>
    <xf numFmtId="0" fontId="36" fillId="0" borderId="0">
      <alignment horizontal="left" vertical="center"/>
    </xf>
    <xf numFmtId="0" fontId="21" fillId="0" borderId="0"/>
    <xf numFmtId="0" fontId="21" fillId="0" borderId="0"/>
    <xf numFmtId="0" fontId="34" fillId="0" borderId="0">
      <alignment horizontal="right" vertical="center"/>
    </xf>
    <xf numFmtId="0" fontId="37" fillId="0" borderId="0">
      <alignment horizontal="left" vertical="center"/>
    </xf>
    <xf numFmtId="0" fontId="16" fillId="0" borderId="0">
      <alignment horizontal="right" vertical="center"/>
    </xf>
    <xf numFmtId="0" fontId="16" fillId="0" borderId="0">
      <alignment horizontal="right" vertical="center"/>
    </xf>
    <xf numFmtId="0" fontId="21" fillId="0" borderId="0">
      <alignment horizontal="left" vertical="center"/>
    </xf>
    <xf numFmtId="0" fontId="21" fillId="0" borderId="0">
      <alignment horizontal="left" vertical="center"/>
    </xf>
    <xf numFmtId="0" fontId="21" fillId="0" borderId="0">
      <alignment horizontal="left" vertical="center"/>
    </xf>
    <xf numFmtId="0" fontId="21" fillId="0" borderId="0">
      <alignment horizontal="left" vertical="center"/>
    </xf>
    <xf numFmtId="0" fontId="32" fillId="2" borderId="18" applyAlignment="0">
      <alignment horizontal="center" vertical="center"/>
    </xf>
    <xf numFmtId="0" fontId="34" fillId="0" borderId="1">
      <alignment horizontal="right" vertical="center" indent="1"/>
    </xf>
    <xf numFmtId="0" fontId="16" fillId="2" borderId="1">
      <alignment horizontal="right" vertical="center" wrapText="1" indent="1" readingOrder="2"/>
    </xf>
    <xf numFmtId="0" fontId="16" fillId="2" borderId="1">
      <alignment horizontal="right" vertical="center" wrapText="1" indent="1" readingOrder="2"/>
    </xf>
    <xf numFmtId="0" fontId="20" fillId="0" borderId="1">
      <alignment horizontal="right" vertical="center" indent="1"/>
    </xf>
    <xf numFmtId="0" fontId="20" fillId="0" borderId="19">
      <alignment horizontal="left" vertical="center"/>
    </xf>
    <xf numFmtId="0" fontId="20" fillId="0" borderId="20">
      <alignment horizontal="left" vertical="center"/>
    </xf>
    <xf numFmtId="0" fontId="21" fillId="0" borderId="0"/>
    <xf numFmtId="0" fontId="46" fillId="0" borderId="0"/>
    <xf numFmtId="164" fontId="46" fillId="0" borderId="0" applyFont="0" applyFill="0" applyBorder="0" applyAlignment="0" applyProtection="0"/>
    <xf numFmtId="0" fontId="30" fillId="0" borderId="0" applyAlignment="0">
      <alignment horizontal="centerContinuous" vertical="center"/>
    </xf>
    <xf numFmtId="0" fontId="31" fillId="0" borderId="0" applyAlignment="0">
      <alignment horizontal="centerContinuous" vertical="center"/>
    </xf>
    <xf numFmtId="0" fontId="14" fillId="0" borderId="0"/>
    <xf numFmtId="0" fontId="21" fillId="0" borderId="0"/>
    <xf numFmtId="0" fontId="34" fillId="0" borderId="2">
      <alignment horizontal="right" vertical="center" indent="1"/>
    </xf>
    <xf numFmtId="0" fontId="16" fillId="2" borderId="2">
      <alignment horizontal="right" vertical="center" wrapText="1" indent="1" readingOrder="2"/>
    </xf>
    <xf numFmtId="0" fontId="16" fillId="2" borderId="2">
      <alignment horizontal="right" vertical="center" wrapText="1" indent="1" readingOrder="2"/>
    </xf>
    <xf numFmtId="0" fontId="20" fillId="0" borderId="2">
      <alignment horizontal="right" vertical="center" indent="1"/>
    </xf>
    <xf numFmtId="165" fontId="21" fillId="0" borderId="0" applyFont="0" applyFill="0" applyBorder="0" applyAlignment="0" applyProtection="0"/>
    <xf numFmtId="0" fontId="47" fillId="0" borderId="0"/>
    <xf numFmtId="164" fontId="47" fillId="0" borderId="0" applyFont="0" applyFill="0" applyBorder="0" applyAlignment="0" applyProtection="0"/>
    <xf numFmtId="0" fontId="14" fillId="0" borderId="0"/>
    <xf numFmtId="165" fontId="14" fillId="0" borderId="0" applyFont="0" applyFill="0" applyBorder="0" applyAlignment="0" applyProtection="0"/>
    <xf numFmtId="164" fontId="21" fillId="0" borderId="0" applyFont="0" applyFill="0" applyBorder="0" applyAlignment="0" applyProtection="0"/>
    <xf numFmtId="164" fontId="49"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21" fillId="0" borderId="0"/>
    <xf numFmtId="0" fontId="49" fillId="0" borderId="0"/>
    <xf numFmtId="0" fontId="13" fillId="0" borderId="0"/>
    <xf numFmtId="0" fontId="12" fillId="0" borderId="0"/>
    <xf numFmtId="0" fontId="11" fillId="0" borderId="0"/>
    <xf numFmtId="165" fontId="21" fillId="0" borderId="0" applyFont="0" applyFill="0" applyBorder="0" applyAlignment="0" applyProtection="0"/>
    <xf numFmtId="0" fontId="11" fillId="0" borderId="0"/>
    <xf numFmtId="0" fontId="21" fillId="0" borderId="0"/>
    <xf numFmtId="0" fontId="12" fillId="0" borderId="0"/>
    <xf numFmtId="0" fontId="21" fillId="0" borderId="0"/>
    <xf numFmtId="0" fontId="21" fillId="0" borderId="0">
      <alignment horizontal="center" vertical="center" readingOrder="2"/>
    </xf>
    <xf numFmtId="0" fontId="21" fillId="0" borderId="0"/>
    <xf numFmtId="0" fontId="12" fillId="0" borderId="0"/>
    <xf numFmtId="164" fontId="21" fillId="0" borderId="0" applyFont="0" applyFill="0" applyBorder="0" applyAlignment="0" applyProtection="0"/>
    <xf numFmtId="165" fontId="51" fillId="0" borderId="0" applyFont="0" applyFill="0" applyBorder="0" applyAlignment="0" applyProtection="0"/>
    <xf numFmtId="0" fontId="12" fillId="0" borderId="0"/>
    <xf numFmtId="0" fontId="12" fillId="0" borderId="0"/>
    <xf numFmtId="0" fontId="21" fillId="0" borderId="0"/>
    <xf numFmtId="0" fontId="12" fillId="0" borderId="0"/>
    <xf numFmtId="0" fontId="21" fillId="0" borderId="0"/>
    <xf numFmtId="0" fontId="21" fillId="0" borderId="0"/>
    <xf numFmtId="0" fontId="12" fillId="0" borderId="0"/>
    <xf numFmtId="164" fontId="64" fillId="0" borderId="0" applyFont="0" applyFill="0" applyBorder="0" applyAlignment="0" applyProtection="0"/>
    <xf numFmtId="165" fontId="10" fillId="0" borderId="0" applyFont="0" applyFill="0" applyBorder="0" applyAlignment="0" applyProtection="0"/>
    <xf numFmtId="164" fontId="2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21" fillId="0" borderId="0"/>
    <xf numFmtId="0" fontId="10" fillId="0" borderId="0"/>
    <xf numFmtId="0" fontId="10" fillId="0" borderId="0"/>
    <xf numFmtId="0" fontId="10" fillId="0" borderId="0"/>
    <xf numFmtId="0" fontId="11" fillId="0" borderId="0"/>
    <xf numFmtId="9" fontId="21"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6"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21" fillId="0" borderId="0"/>
    <xf numFmtId="0" fontId="73" fillId="0" borderId="0" applyNumberFormat="0" applyFill="0" applyBorder="0" applyAlignment="0" applyProtection="0"/>
    <xf numFmtId="0" fontId="74" fillId="0" borderId="0"/>
    <xf numFmtId="0" fontId="21" fillId="0" borderId="0"/>
    <xf numFmtId="0" fontId="21" fillId="0" borderId="0"/>
    <xf numFmtId="165" fontId="2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30" fillId="0" borderId="0" applyAlignment="0">
      <alignment horizontal="centerContinuous" vertical="center"/>
    </xf>
    <xf numFmtId="0" fontId="30" fillId="0" borderId="0" applyAlignment="0">
      <alignment horizontal="centerContinuous" vertical="center"/>
    </xf>
    <xf numFmtId="0" fontId="31" fillId="0" borderId="0" applyAlignment="0">
      <alignment horizontal="centerContinuous" vertical="center"/>
    </xf>
    <xf numFmtId="0" fontId="31" fillId="0" borderId="0" applyAlignment="0">
      <alignment horizontal="centerContinuous" vertical="center"/>
    </xf>
    <xf numFmtId="0" fontId="16" fillId="2" borderId="16">
      <alignment horizontal="right" vertical="center" wrapText="1"/>
    </xf>
    <xf numFmtId="0" fontId="16" fillId="2" borderId="16">
      <alignment horizontal="right" vertical="center" wrapText="1"/>
    </xf>
    <xf numFmtId="0" fontId="16" fillId="2" borderId="16">
      <alignment horizontal="right" vertical="center" wrapText="1"/>
    </xf>
    <xf numFmtId="0" fontId="28" fillId="2" borderId="18">
      <alignment horizontal="center" vertical="center" wrapText="1"/>
    </xf>
    <xf numFmtId="0" fontId="28" fillId="2" borderId="18">
      <alignment horizontal="center" vertical="center" wrapText="1"/>
    </xf>
    <xf numFmtId="0" fontId="28" fillId="2" borderId="18">
      <alignment horizontal="center" vertical="center" wrapText="1"/>
    </xf>
    <xf numFmtId="0" fontId="28" fillId="2" borderId="18">
      <alignment horizontal="center" vertical="center" wrapText="1"/>
    </xf>
    <xf numFmtId="0" fontId="21"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37" fillId="0" borderId="0">
      <alignment horizontal="left" vertical="center"/>
    </xf>
    <xf numFmtId="0" fontId="37" fillId="0" borderId="0">
      <alignment horizontal="left" vertical="center"/>
    </xf>
    <xf numFmtId="0" fontId="16" fillId="0" borderId="0">
      <alignment horizontal="right" vertical="center"/>
    </xf>
    <xf numFmtId="0" fontId="16" fillId="0" borderId="0">
      <alignment horizontal="right" vertical="center"/>
    </xf>
    <xf numFmtId="0" fontId="16" fillId="0" borderId="0">
      <alignment horizontal="right" vertical="center"/>
    </xf>
    <xf numFmtId="0" fontId="21" fillId="0" borderId="0">
      <alignment horizontal="left" vertical="center"/>
    </xf>
    <xf numFmtId="0" fontId="21" fillId="0" borderId="0">
      <alignment horizontal="left" vertical="center"/>
    </xf>
    <xf numFmtId="0" fontId="32" fillId="2" borderId="18" applyAlignment="0">
      <alignment horizontal="center" vertical="center"/>
    </xf>
    <xf numFmtId="0" fontId="32" fillId="2" borderId="18" applyAlignment="0">
      <alignment horizontal="center" vertical="center"/>
    </xf>
    <xf numFmtId="0" fontId="16" fillId="2" borderId="2">
      <alignment horizontal="right" vertical="center" wrapText="1" indent="1" readingOrder="2"/>
    </xf>
    <xf numFmtId="0" fontId="16" fillId="2" borderId="2">
      <alignment horizontal="right" vertical="center" wrapText="1" indent="1" readingOrder="2"/>
    </xf>
    <xf numFmtId="0" fontId="16" fillId="2" borderId="2">
      <alignment horizontal="right" vertical="center" wrapText="1" indent="1" readingOrder="2"/>
    </xf>
    <xf numFmtId="0" fontId="7" fillId="0" borderId="0"/>
    <xf numFmtId="0" fontId="7" fillId="0" borderId="0"/>
    <xf numFmtId="0" fontId="7" fillId="0" borderId="0"/>
    <xf numFmtId="0" fontId="5"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74" fillId="0" borderId="0"/>
    <xf numFmtId="0" fontId="6"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5" fillId="0" borderId="0"/>
    <xf numFmtId="165" fontId="5"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2" fillId="0" borderId="0"/>
    <xf numFmtId="164" fontId="2" fillId="0" borderId="0" applyFont="0" applyFill="0" applyBorder="0" applyAlignment="0" applyProtection="0"/>
    <xf numFmtId="0" fontId="21" fillId="0" borderId="0"/>
    <xf numFmtId="0" fontId="1" fillId="0" borderId="0"/>
    <xf numFmtId="0" fontId="78" fillId="0" borderId="0"/>
    <xf numFmtId="0" fontId="1" fillId="0" borderId="0"/>
    <xf numFmtId="0" fontId="5" fillId="0" borderId="0"/>
    <xf numFmtId="0" fontId="5" fillId="0" borderId="0"/>
  </cellStyleXfs>
  <cellXfs count="831">
    <xf numFmtId="0" fontId="0" fillId="0" borderId="0" xfId="0"/>
    <xf numFmtId="0" fontId="0" fillId="0" borderId="0" xfId="0" applyAlignment="1">
      <alignment horizontal="center" vertical="center"/>
    </xf>
    <xf numFmtId="0" fontId="21" fillId="0" borderId="0" xfId="0" applyFont="1"/>
    <xf numFmtId="0" fontId="17" fillId="0" borderId="0" xfId="0" applyFont="1"/>
    <xf numFmtId="0" fontId="16" fillId="0" borderId="0" xfId="0" applyFont="1" applyAlignment="1">
      <alignment horizontal="right" vertical="center" readingOrder="2"/>
    </xf>
    <xf numFmtId="0" fontId="22" fillId="0" borderId="0" xfId="0" applyFont="1" applyAlignment="1">
      <alignment horizontal="left" vertical="center"/>
    </xf>
    <xf numFmtId="0" fontId="0" fillId="4" borderId="0" xfId="0" applyFill="1"/>
    <xf numFmtId="0" fontId="0" fillId="4" borderId="0" xfId="0" applyFill="1" applyAlignment="1">
      <alignment horizontal="center"/>
    </xf>
    <xf numFmtId="0" fontId="21" fillId="0" borderId="0" xfId="0" applyFont="1" applyAlignment="1">
      <alignment wrapText="1"/>
    </xf>
    <xf numFmtId="0" fontId="19" fillId="0" borderId="0" xfId="4" applyFont="1"/>
    <xf numFmtId="0" fontId="19" fillId="0" borderId="0" xfId="4" applyFont="1" applyAlignment="1">
      <alignment wrapText="1"/>
    </xf>
    <xf numFmtId="0" fontId="40" fillId="0" borderId="0" xfId="2" applyFont="1"/>
    <xf numFmtId="0" fontId="40" fillId="4" borderId="0" xfId="2" applyFont="1" applyFill="1"/>
    <xf numFmtId="0" fontId="21" fillId="0" borderId="0" xfId="0" applyFont="1" applyAlignment="1">
      <alignment vertical="center"/>
    </xf>
    <xf numFmtId="0" fontId="17" fillId="0" borderId="0" xfId="0" applyFont="1" applyAlignment="1">
      <alignment horizontal="center"/>
    </xf>
    <xf numFmtId="0" fontId="21" fillId="0" borderId="0" xfId="38"/>
    <xf numFmtId="0" fontId="44" fillId="0" borderId="0" xfId="38" applyFont="1"/>
    <xf numFmtId="0" fontId="21" fillId="0" borderId="0" xfId="38" applyAlignment="1">
      <alignment vertical="center"/>
    </xf>
    <xf numFmtId="0" fontId="45" fillId="0" borderId="0" xfId="38" applyFont="1" applyAlignment="1">
      <alignment vertical="top"/>
    </xf>
    <xf numFmtId="0" fontId="50" fillId="0" borderId="0" xfId="0" applyFont="1"/>
    <xf numFmtId="0" fontId="18" fillId="0" borderId="21" xfId="4" applyFont="1" applyBorder="1" applyAlignment="1">
      <alignment horizontal="right" vertical="center" wrapText="1" indent="1" readingOrder="2"/>
    </xf>
    <xf numFmtId="0" fontId="18" fillId="4" borderId="8" xfId="4" applyFont="1" applyFill="1" applyBorder="1" applyAlignment="1">
      <alignment horizontal="right" vertical="center" wrapText="1" indent="1" readingOrder="2"/>
    </xf>
    <xf numFmtId="0" fontId="18" fillId="0" borderId="8" xfId="4" applyFont="1" applyBorder="1" applyAlignment="1">
      <alignment horizontal="right" vertical="center" wrapText="1" indent="1" readingOrder="2"/>
    </xf>
    <xf numFmtId="0" fontId="18" fillId="0" borderId="10" xfId="4" applyFont="1" applyBorder="1" applyAlignment="1">
      <alignment horizontal="right" vertical="center" wrapText="1" indent="1" readingOrder="2"/>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horizontal="center" wrapText="1"/>
    </xf>
    <xf numFmtId="0" fontId="0" fillId="4" borderId="0" xfId="0" applyFill="1" applyAlignment="1">
      <alignment wrapText="1"/>
    </xf>
    <xf numFmtId="0" fontId="0" fillId="4" borderId="0" xfId="0" applyFill="1" applyAlignment="1">
      <alignment horizontal="center" wrapText="1"/>
    </xf>
    <xf numFmtId="0" fontId="22" fillId="0" borderId="0" xfId="0" applyFont="1" applyAlignment="1">
      <alignment wrapText="1"/>
    </xf>
    <xf numFmtId="166" fontId="19" fillId="0" borderId="0" xfId="4" applyNumberFormat="1" applyFont="1"/>
    <xf numFmtId="0" fontId="16" fillId="5" borderId="0" xfId="3" applyFont="1" applyFill="1" applyAlignment="1">
      <alignment horizontal="right" vertical="center" wrapText="1" readingOrder="2"/>
    </xf>
    <xf numFmtId="0" fontId="22" fillId="5" borderId="0" xfId="3" applyFont="1" applyFill="1" applyAlignment="1">
      <alignment horizontal="left" vertical="center" wrapText="1" readingOrder="1"/>
    </xf>
    <xf numFmtId="0" fontId="42" fillId="0" borderId="0" xfId="2" applyFont="1"/>
    <xf numFmtId="0" fontId="21" fillId="0" borderId="0" xfId="4" applyFont="1"/>
    <xf numFmtId="0" fontId="16" fillId="5" borderId="0" xfId="44" applyFont="1" applyFill="1" applyAlignment="1">
      <alignment horizontal="right" vertical="center" wrapText="1" readingOrder="2"/>
    </xf>
    <xf numFmtId="0" fontId="22" fillId="5" borderId="0" xfId="44" applyFont="1" applyFill="1" applyAlignment="1">
      <alignment horizontal="left" vertical="center" wrapText="1" readingOrder="1"/>
    </xf>
    <xf numFmtId="0" fontId="53" fillId="0" borderId="0" xfId="38" applyFont="1" applyAlignment="1">
      <alignment vertical="center"/>
    </xf>
    <xf numFmtId="0" fontId="17" fillId="0" borderId="0" xfId="0" applyFont="1" applyAlignment="1">
      <alignment horizontal="center" vertical="center"/>
    </xf>
    <xf numFmtId="0" fontId="0" fillId="0" borderId="0" xfId="0" applyAlignment="1">
      <alignment horizontal="center"/>
    </xf>
    <xf numFmtId="0" fontId="56" fillId="0" borderId="0" xfId="0" applyFont="1"/>
    <xf numFmtId="0" fontId="16" fillId="0" borderId="36" xfId="0" applyFont="1" applyBorder="1" applyAlignment="1">
      <alignment horizontal="center" vertical="center"/>
    </xf>
    <xf numFmtId="0" fontId="57" fillId="0" borderId="36" xfId="0" applyFont="1" applyBorder="1" applyAlignment="1">
      <alignment horizontal="right" vertical="center" indent="1" readingOrder="2"/>
    </xf>
    <xf numFmtId="3" fontId="57" fillId="0" borderId="36" xfId="0" applyNumberFormat="1" applyFont="1" applyBorder="1" applyAlignment="1">
      <alignment horizontal="right" vertical="center" indent="1"/>
    </xf>
    <xf numFmtId="0" fontId="57" fillId="4" borderId="36" xfId="0" applyFont="1" applyFill="1" applyBorder="1" applyAlignment="1">
      <alignment horizontal="right" vertical="center" indent="1" readingOrder="2"/>
    </xf>
    <xf numFmtId="3" fontId="58" fillId="4" borderId="36" xfId="63" applyNumberFormat="1" applyFont="1" applyFill="1" applyBorder="1" applyAlignment="1">
      <alignment horizontal="right" vertical="center" indent="1"/>
    </xf>
    <xf numFmtId="3" fontId="58" fillId="0" borderId="36" xfId="0" applyNumberFormat="1" applyFont="1" applyBorder="1" applyAlignment="1">
      <alignment horizontal="right" vertical="center" indent="1"/>
    </xf>
    <xf numFmtId="3" fontId="58" fillId="4" borderId="36" xfId="81" applyNumberFormat="1" applyFont="1" applyFill="1" applyBorder="1" applyAlignment="1">
      <alignment horizontal="right" vertical="center" indent="1"/>
    </xf>
    <xf numFmtId="0" fontId="57" fillId="5" borderId="36" xfId="0" applyFont="1" applyFill="1" applyBorder="1" applyAlignment="1">
      <alignment horizontal="right" vertical="center" indent="1" readingOrder="2"/>
    </xf>
    <xf numFmtId="3" fontId="58" fillId="4" borderId="36" xfId="0" applyNumberFormat="1" applyFont="1" applyFill="1" applyBorder="1" applyAlignment="1">
      <alignment horizontal="right" vertical="center" indent="1"/>
    </xf>
    <xf numFmtId="3" fontId="58" fillId="5" borderId="36" xfId="63" applyNumberFormat="1" applyFont="1" applyFill="1" applyBorder="1" applyAlignment="1">
      <alignment horizontal="right" vertical="center" indent="1"/>
    </xf>
    <xf numFmtId="3" fontId="57" fillId="4" borderId="36" xfId="0" applyNumberFormat="1" applyFont="1" applyFill="1" applyBorder="1" applyAlignment="1">
      <alignment horizontal="right" vertical="center"/>
    </xf>
    <xf numFmtId="3" fontId="60" fillId="0" borderId="36" xfId="0" applyNumberFormat="1" applyFont="1" applyBorder="1"/>
    <xf numFmtId="0" fontId="16" fillId="0" borderId="0" xfId="0" applyFont="1" applyAlignment="1">
      <alignment horizontal="center" vertical="center"/>
    </xf>
    <xf numFmtId="0" fontId="21" fillId="0" borderId="0" xfId="38" applyAlignment="1">
      <alignment horizontal="justify" vertical="center"/>
    </xf>
    <xf numFmtId="0" fontId="24" fillId="0" borderId="0" xfId="38" applyFont="1" applyAlignment="1">
      <alignment vertical="top"/>
    </xf>
    <xf numFmtId="0" fontId="27" fillId="5" borderId="15" xfId="0" applyFont="1" applyFill="1" applyBorder="1" applyAlignment="1">
      <alignment horizontal="left" vertical="center" wrapText="1"/>
    </xf>
    <xf numFmtId="0" fontId="16" fillId="4" borderId="24" xfId="0" applyFont="1" applyFill="1" applyBorder="1" applyAlignment="1">
      <alignment horizontal="center" vertical="center" wrapText="1" readingOrder="2"/>
    </xf>
    <xf numFmtId="0" fontId="18" fillId="0" borderId="21" xfId="0" applyFont="1" applyBorder="1" applyAlignment="1">
      <alignment horizontal="right" vertical="center" wrapText="1" indent="1" readingOrder="2"/>
    </xf>
    <xf numFmtId="0" fontId="18" fillId="0" borderId="8" xfId="0" applyFont="1" applyBorder="1" applyAlignment="1">
      <alignment horizontal="right" vertical="center" wrapText="1" indent="1" readingOrder="2"/>
    </xf>
    <xf numFmtId="0" fontId="18" fillId="4" borderId="3" xfId="0" applyFont="1" applyFill="1" applyBorder="1" applyAlignment="1">
      <alignment horizontal="right" vertical="center" wrapText="1" indent="1"/>
    </xf>
    <xf numFmtId="0" fontId="25" fillId="0" borderId="21" xfId="2" applyFont="1" applyBorder="1" applyAlignment="1">
      <alignment horizontal="right" vertical="center" indent="1" readingOrder="2"/>
    </xf>
    <xf numFmtId="0" fontId="25" fillId="4" borderId="8" xfId="2" applyFont="1" applyFill="1" applyBorder="1" applyAlignment="1">
      <alignment horizontal="right" vertical="center" indent="1" readingOrder="2"/>
    </xf>
    <xf numFmtId="0" fontId="25" fillId="0" borderId="8" xfId="2" applyFont="1" applyBorder="1" applyAlignment="1">
      <alignment horizontal="right" vertical="center" indent="1" readingOrder="2"/>
    </xf>
    <xf numFmtId="0" fontId="25" fillId="5" borderId="8" xfId="2" applyFont="1" applyFill="1" applyBorder="1" applyAlignment="1">
      <alignment horizontal="right" vertical="center" indent="1" readingOrder="2"/>
    </xf>
    <xf numFmtId="166" fontId="22" fillId="4" borderId="22" xfId="0" applyNumberFormat="1" applyFont="1" applyFill="1" applyBorder="1" applyAlignment="1">
      <alignment horizontal="right" vertical="center" indent="1"/>
    </xf>
    <xf numFmtId="3" fontId="0" fillId="0" borderId="0" xfId="0" applyNumberFormat="1"/>
    <xf numFmtId="0" fontId="21" fillId="4" borderId="3" xfId="0" applyFont="1" applyFill="1" applyBorder="1" applyAlignment="1">
      <alignment horizontal="right" vertical="center" indent="1"/>
    </xf>
    <xf numFmtId="0" fontId="16" fillId="5" borderId="0" xfId="71" applyFont="1" applyFill="1"/>
    <xf numFmtId="0" fontId="22" fillId="5" borderId="0" xfId="71" applyFont="1" applyFill="1"/>
    <xf numFmtId="0" fontId="16" fillId="0" borderId="0" xfId="71" applyFont="1"/>
    <xf numFmtId="0" fontId="24" fillId="5" borderId="0" xfId="71" applyFont="1" applyFill="1" applyAlignment="1">
      <alignment horizontal="center" vertical="center"/>
    </xf>
    <xf numFmtId="0" fontId="30" fillId="0" borderId="0" xfId="71" applyFont="1"/>
    <xf numFmtId="0" fontId="31" fillId="0" borderId="0" xfId="71" applyFont="1"/>
    <xf numFmtId="0" fontId="24" fillId="0" borderId="0" xfId="38" applyFont="1" applyAlignment="1">
      <alignment vertical="center"/>
    </xf>
    <xf numFmtId="0" fontId="19" fillId="0" borderId="0" xfId="2" applyFont="1"/>
    <xf numFmtId="0" fontId="18" fillId="4" borderId="5" xfId="0" applyFont="1" applyFill="1" applyBorder="1" applyAlignment="1">
      <alignment horizontal="right" vertical="center" wrapText="1" indent="1"/>
    </xf>
    <xf numFmtId="0" fontId="16" fillId="4" borderId="40" xfId="4" applyFont="1" applyFill="1" applyBorder="1" applyAlignment="1">
      <alignment horizontal="right" vertical="center" wrapText="1" indent="1" readingOrder="2"/>
    </xf>
    <xf numFmtId="0" fontId="22" fillId="4" borderId="41" xfId="4" applyFont="1" applyFill="1" applyBorder="1" applyAlignment="1">
      <alignment horizontal="left" vertical="center" wrapText="1" indent="1"/>
    </xf>
    <xf numFmtId="0" fontId="21" fillId="0" borderId="0" xfId="22" applyAlignment="1">
      <alignment wrapText="1"/>
    </xf>
    <xf numFmtId="0" fontId="21" fillId="0" borderId="0" xfId="22" applyAlignment="1">
      <alignment horizontal="center" wrapText="1"/>
    </xf>
    <xf numFmtId="0" fontId="17" fillId="0" borderId="0" xfId="22" applyFont="1" applyAlignment="1">
      <alignment wrapText="1"/>
    </xf>
    <xf numFmtId="0" fontId="17" fillId="0" borderId="0" xfId="22" applyFont="1" applyAlignment="1">
      <alignment horizontal="center" wrapText="1"/>
    </xf>
    <xf numFmtId="0" fontId="21" fillId="4" borderId="0" xfId="22" applyFill="1" applyAlignment="1">
      <alignment wrapText="1"/>
    </xf>
    <xf numFmtId="0" fontId="21" fillId="4" borderId="0" xfId="22" applyFill="1" applyAlignment="1">
      <alignment horizontal="center" wrapText="1"/>
    </xf>
    <xf numFmtId="0" fontId="41" fillId="4" borderId="31" xfId="0" applyFont="1" applyFill="1" applyBorder="1" applyAlignment="1">
      <alignment vertical="center" readingOrder="2"/>
    </xf>
    <xf numFmtId="0" fontId="27" fillId="4" borderId="35" xfId="0" applyFont="1" applyFill="1" applyBorder="1" applyAlignment="1">
      <alignment horizontal="center" vertical="center" readingOrder="2"/>
    </xf>
    <xf numFmtId="0" fontId="22" fillId="5" borderId="22" xfId="0" applyFont="1" applyFill="1" applyBorder="1" applyAlignment="1">
      <alignment horizontal="right" vertical="center" indent="1"/>
    </xf>
    <xf numFmtId="0" fontId="16" fillId="4" borderId="22" xfId="0" applyFont="1" applyFill="1" applyBorder="1" applyAlignment="1">
      <alignment horizontal="center" vertical="center" wrapText="1" readingOrder="2"/>
    </xf>
    <xf numFmtId="0" fontId="25" fillId="4" borderId="22" xfId="0" applyFont="1" applyFill="1" applyBorder="1" applyAlignment="1">
      <alignment horizontal="center" vertical="center" readingOrder="1"/>
    </xf>
    <xf numFmtId="0" fontId="40" fillId="0" borderId="0" xfId="110" applyFont="1" applyAlignment="1">
      <alignment horizontal="center" vertical="center"/>
    </xf>
    <xf numFmtId="0" fontId="40" fillId="0" borderId="0" xfId="110" applyFont="1" applyAlignment="1">
      <alignment vertical="center"/>
    </xf>
    <xf numFmtId="0" fontId="22" fillId="5" borderId="15" xfId="0" applyFont="1" applyFill="1" applyBorder="1" applyAlignment="1">
      <alignment horizontal="left" vertical="center" readingOrder="1"/>
    </xf>
    <xf numFmtId="0" fontId="40" fillId="0" borderId="0" xfId="110" applyFont="1" applyAlignment="1">
      <alignment horizontal="center"/>
    </xf>
    <xf numFmtId="0" fontId="40" fillId="0" borderId="0" xfId="110" applyFont="1"/>
    <xf numFmtId="0" fontId="40" fillId="5" borderId="0" xfId="110" applyFont="1" applyFill="1"/>
    <xf numFmtId="0" fontId="40" fillId="4" borderId="0" xfId="110" applyFont="1" applyFill="1"/>
    <xf numFmtId="0" fontId="40" fillId="0" borderId="0" xfId="112" applyFont="1"/>
    <xf numFmtId="0" fontId="21" fillId="0" borderId="0" xfId="110" applyFont="1"/>
    <xf numFmtId="0" fontId="21" fillId="0" borderId="0" xfId="22" applyAlignment="1">
      <alignment vertical="center"/>
    </xf>
    <xf numFmtId="0" fontId="40" fillId="0" borderId="0" xfId="113" applyFont="1" applyAlignment="1">
      <alignment horizontal="center" vertical="center"/>
    </xf>
    <xf numFmtId="0" fontId="40" fillId="0" borderId="0" xfId="113" applyFont="1" applyAlignment="1">
      <alignment vertical="center"/>
    </xf>
    <xf numFmtId="0" fontId="40" fillId="0" borderId="0" xfId="113" applyFont="1" applyAlignment="1">
      <alignment horizontal="center"/>
    </xf>
    <xf numFmtId="0" fontId="40" fillId="0" borderId="0" xfId="113" applyFont="1"/>
    <xf numFmtId="0" fontId="61" fillId="5" borderId="21" xfId="113" applyFont="1" applyFill="1" applyBorder="1" applyAlignment="1">
      <alignment horizontal="right" vertical="center" wrapText="1" indent="1" readingOrder="2"/>
    </xf>
    <xf numFmtId="0" fontId="42" fillId="5" borderId="6" xfId="114" applyFont="1" applyFill="1" applyBorder="1" applyAlignment="1">
      <alignment horizontal="right" vertical="center" indent="1"/>
    </xf>
    <xf numFmtId="0" fontId="27" fillId="5" borderId="6" xfId="113" applyFont="1" applyFill="1" applyBorder="1" applyAlignment="1">
      <alignment horizontal="right" vertical="center" indent="1"/>
    </xf>
    <xf numFmtId="0" fontId="27" fillId="5" borderId="6" xfId="114" applyFont="1" applyFill="1" applyBorder="1" applyAlignment="1">
      <alignment horizontal="right" vertical="center" indent="1"/>
    </xf>
    <xf numFmtId="0" fontId="40" fillId="5" borderId="0" xfId="113" applyFont="1" applyFill="1"/>
    <xf numFmtId="0" fontId="61" fillId="4" borderId="8" xfId="113" applyFont="1" applyFill="1" applyBorder="1" applyAlignment="1">
      <alignment horizontal="right" vertical="center" wrapText="1" indent="1" readingOrder="2"/>
    </xf>
    <xf numFmtId="0" fontId="42" fillId="4" borderId="3" xfId="114" applyFont="1" applyFill="1" applyBorder="1" applyAlignment="1">
      <alignment horizontal="right" vertical="center" indent="1"/>
    </xf>
    <xf numFmtId="0" fontId="27" fillId="4" borderId="3" xfId="113" applyFont="1" applyFill="1" applyBorder="1" applyAlignment="1">
      <alignment horizontal="right" vertical="center" indent="1"/>
    </xf>
    <xf numFmtId="0" fontId="27" fillId="4" borderId="3" xfId="114" applyFont="1" applyFill="1" applyBorder="1" applyAlignment="1">
      <alignment horizontal="right" vertical="center" indent="1"/>
    </xf>
    <xf numFmtId="0" fontId="40" fillId="4" borderId="0" xfId="113" applyFont="1" applyFill="1"/>
    <xf numFmtId="0" fontId="61" fillId="5" borderId="8" xfId="113" applyFont="1" applyFill="1" applyBorder="1" applyAlignment="1">
      <alignment horizontal="right" vertical="center" wrapText="1" indent="1" readingOrder="2"/>
    </xf>
    <xf numFmtId="0" fontId="42" fillId="5" borderId="3" xfId="114" applyFont="1" applyFill="1" applyBorder="1" applyAlignment="1">
      <alignment horizontal="right" vertical="center" indent="1"/>
    </xf>
    <xf numFmtId="0" fontId="27" fillId="5" borderId="3" xfId="113" applyFont="1" applyFill="1" applyBorder="1" applyAlignment="1">
      <alignment horizontal="right" vertical="center" indent="1"/>
    </xf>
    <xf numFmtId="0" fontId="27" fillId="5" borderId="3" xfId="114" applyFont="1" applyFill="1" applyBorder="1" applyAlignment="1">
      <alignment horizontal="right" vertical="center" indent="1"/>
    </xf>
    <xf numFmtId="0" fontId="21" fillId="0" borderId="0" xfId="113" applyFont="1"/>
    <xf numFmtId="0" fontId="67" fillId="5" borderId="0" xfId="71" applyFont="1" applyFill="1" applyAlignment="1">
      <alignment horizontal="center" vertical="center" wrapText="1" readingOrder="2"/>
    </xf>
    <xf numFmtId="0" fontId="68" fillId="0" borderId="0" xfId="38" applyFont="1" applyAlignment="1">
      <alignment horizontal="right" vertical="top" wrapText="1" indent="1" readingOrder="2"/>
    </xf>
    <xf numFmtId="0" fontId="68" fillId="0" borderId="0" xfId="38" applyFont="1" applyAlignment="1">
      <alignment horizontal="right" vertical="center" wrapText="1" indent="2" readingOrder="2"/>
    </xf>
    <xf numFmtId="0" fontId="69" fillId="5" borderId="0" xfId="71" applyFont="1" applyFill="1" applyAlignment="1">
      <alignment horizontal="center" vertical="center" wrapText="1" readingOrder="1"/>
    </xf>
    <xf numFmtId="0" fontId="18" fillId="4" borderId="8" xfId="0" applyFont="1" applyFill="1" applyBorder="1" applyAlignment="1">
      <alignment horizontal="right" vertical="center" wrapText="1" indent="1" readingOrder="2"/>
    </xf>
    <xf numFmtId="3" fontId="21" fillId="0" borderId="6" xfId="0" applyNumberFormat="1" applyFont="1" applyBorder="1" applyAlignment="1">
      <alignment horizontal="right" vertical="center" indent="1"/>
    </xf>
    <xf numFmtId="3" fontId="42" fillId="4" borderId="3" xfId="114" applyNumberFormat="1" applyFont="1" applyFill="1" applyBorder="1" applyAlignment="1">
      <alignment horizontal="right" vertical="center" indent="1"/>
    </xf>
    <xf numFmtId="3" fontId="42" fillId="0" borderId="3" xfId="0" applyNumberFormat="1" applyFont="1" applyBorder="1" applyAlignment="1">
      <alignment horizontal="right" vertical="center" indent="1"/>
    </xf>
    <xf numFmtId="3" fontId="21" fillId="0" borderId="3" xfId="0" applyNumberFormat="1" applyFont="1" applyBorder="1" applyAlignment="1">
      <alignment horizontal="right" vertical="center" indent="1"/>
    </xf>
    <xf numFmtId="3" fontId="42" fillId="5" borderId="3" xfId="114" applyNumberFormat="1" applyFont="1" applyFill="1" applyBorder="1" applyAlignment="1">
      <alignment horizontal="right" vertical="center" indent="1"/>
    </xf>
    <xf numFmtId="0" fontId="18" fillId="0" borderId="21" xfId="0" applyFont="1" applyBorder="1" applyAlignment="1">
      <alignment horizontal="right" vertical="center" wrapText="1" indent="1"/>
    </xf>
    <xf numFmtId="0" fontId="18" fillId="4" borderId="8" xfId="0" applyFont="1" applyFill="1" applyBorder="1" applyAlignment="1">
      <alignment horizontal="right" vertical="center" wrapText="1" indent="1"/>
    </xf>
    <xf numFmtId="0" fontId="25" fillId="4" borderId="22" xfId="0" applyFont="1" applyFill="1" applyBorder="1" applyAlignment="1">
      <alignment horizontal="center" vertical="center" wrapText="1" readingOrder="1"/>
    </xf>
    <xf numFmtId="0" fontId="71" fillId="0" borderId="0" xfId="38" applyFont="1" applyAlignment="1">
      <alignment horizontal="left" vertical="top" wrapText="1" indent="1"/>
    </xf>
    <xf numFmtId="0" fontId="71" fillId="0" borderId="0" xfId="38" applyFont="1" applyAlignment="1">
      <alignment horizontal="left" vertical="center" wrapText="1" indent="2" readingOrder="1"/>
    </xf>
    <xf numFmtId="0" fontId="71" fillId="0" borderId="0" xfId="38" applyFont="1" applyAlignment="1">
      <alignment horizontal="left" vertical="center" wrapText="1" indent="2"/>
    </xf>
    <xf numFmtId="0" fontId="42" fillId="0" borderId="6" xfId="75" applyFont="1" applyBorder="1" applyAlignment="1">
      <alignment horizontal="right" vertical="center" indent="1"/>
    </xf>
    <xf numFmtId="0" fontId="42" fillId="4" borderId="3" xfId="75" applyFont="1" applyFill="1" applyBorder="1" applyAlignment="1">
      <alignment horizontal="right" vertical="center" indent="1"/>
    </xf>
    <xf numFmtId="0" fontId="42" fillId="0" borderId="3" xfId="75" applyFont="1" applyBorder="1" applyAlignment="1">
      <alignment horizontal="right" vertical="center" indent="1"/>
    </xf>
    <xf numFmtId="0" fontId="21" fillId="5" borderId="6" xfId="0" applyFont="1" applyFill="1" applyBorder="1" applyAlignment="1">
      <alignment horizontal="right" vertical="center" indent="1"/>
    </xf>
    <xf numFmtId="0" fontId="41" fillId="5" borderId="6" xfId="0" applyFont="1" applyFill="1" applyBorder="1" applyAlignment="1">
      <alignment horizontal="right" vertical="center" wrapText="1" indent="1" readingOrder="2"/>
    </xf>
    <xf numFmtId="0" fontId="41" fillId="4" borderId="3" xfId="0" applyFont="1" applyFill="1" applyBorder="1" applyAlignment="1">
      <alignment horizontal="right" vertical="center" wrapText="1" indent="1" readingOrder="2"/>
    </xf>
    <xf numFmtId="0" fontId="16" fillId="5" borderId="3" xfId="0" applyFont="1" applyFill="1" applyBorder="1" applyAlignment="1">
      <alignment horizontal="right" vertical="center" wrapText="1" indent="1"/>
    </xf>
    <xf numFmtId="0" fontId="41" fillId="4" borderId="5" xfId="0" applyFont="1" applyFill="1" applyBorder="1" applyAlignment="1">
      <alignment horizontal="right" vertical="center" wrapText="1" indent="1" readingOrder="2"/>
    </xf>
    <xf numFmtId="0" fontId="18" fillId="4" borderId="22" xfId="0" applyFont="1" applyFill="1" applyBorder="1" applyAlignment="1">
      <alignment horizontal="center" vertical="center" wrapText="1" readingOrder="1"/>
    </xf>
    <xf numFmtId="49" fontId="18" fillId="3" borderId="0" xfId="0" applyNumberFormat="1" applyFont="1" applyFill="1" applyAlignment="1">
      <alignment horizontal="center" vertical="center" readingOrder="1"/>
    </xf>
    <xf numFmtId="0" fontId="21" fillId="0" borderId="0" xfId="22"/>
    <xf numFmtId="0" fontId="16" fillId="5" borderId="0" xfId="3" applyFont="1" applyFill="1" applyAlignment="1">
      <alignment horizontal="right" wrapText="1" readingOrder="2"/>
    </xf>
    <xf numFmtId="0" fontId="22" fillId="5" borderId="0" xfId="3" applyFont="1" applyFill="1" applyAlignment="1">
      <alignment horizontal="left" wrapText="1" readingOrder="1"/>
    </xf>
    <xf numFmtId="0" fontId="16" fillId="5" borderId="0" xfId="0" applyFont="1" applyFill="1" applyAlignment="1">
      <alignment horizontal="right" vertical="center" readingOrder="2"/>
    </xf>
    <xf numFmtId="0" fontId="18" fillId="5" borderId="8" xfId="0" applyFont="1" applyFill="1" applyBorder="1" applyAlignment="1">
      <alignment horizontal="right" vertical="center" wrapText="1" indent="1" readingOrder="2"/>
    </xf>
    <xf numFmtId="0" fontId="18" fillId="4" borderId="10" xfId="0" applyFont="1" applyFill="1" applyBorder="1" applyAlignment="1">
      <alignment horizontal="right" vertical="center" wrapText="1" indent="1" readingOrder="2"/>
    </xf>
    <xf numFmtId="3" fontId="42" fillId="4" borderId="9" xfId="114" applyNumberFormat="1" applyFont="1" applyFill="1" applyBorder="1" applyAlignment="1">
      <alignment horizontal="right" vertical="center" indent="1"/>
    </xf>
    <xf numFmtId="0" fontId="18" fillId="4" borderId="28" xfId="22" applyFont="1" applyFill="1" applyBorder="1" applyAlignment="1">
      <alignment horizontal="center" vertical="center" wrapText="1" readingOrder="2"/>
    </xf>
    <xf numFmtId="0" fontId="16" fillId="5" borderId="0" xfId="44" applyFont="1" applyFill="1" applyAlignment="1">
      <alignment horizontal="center" vertical="center"/>
    </xf>
    <xf numFmtId="0" fontId="63" fillId="5" borderId="29" xfId="22" applyFont="1" applyFill="1" applyBorder="1" applyAlignment="1">
      <alignment vertical="center" readingOrder="2"/>
    </xf>
    <xf numFmtId="0" fontId="40" fillId="0" borderId="0" xfId="2" applyFont="1" applyAlignment="1">
      <alignment vertical="center"/>
    </xf>
    <xf numFmtId="3" fontId="22" fillId="0" borderId="35" xfId="0" applyNumberFormat="1" applyFont="1" applyBorder="1" applyAlignment="1">
      <alignment horizontal="right" vertical="center" indent="1"/>
    </xf>
    <xf numFmtId="0" fontId="21" fillId="0" borderId="0" xfId="175" applyAlignment="1">
      <alignment wrapText="1"/>
    </xf>
    <xf numFmtId="0" fontId="21" fillId="0" borderId="0" xfId="175" applyAlignment="1">
      <alignment horizontal="center" wrapText="1"/>
    </xf>
    <xf numFmtId="0" fontId="17" fillId="0" borderId="0" xfId="175" applyFont="1" applyAlignment="1">
      <alignment wrapText="1"/>
    </xf>
    <xf numFmtId="0" fontId="17" fillId="0" borderId="0" xfId="175" applyFont="1" applyAlignment="1">
      <alignment horizontal="center" wrapText="1"/>
    </xf>
    <xf numFmtId="0" fontId="16" fillId="5" borderId="15" xfId="44" applyFont="1" applyFill="1" applyBorder="1" applyAlignment="1">
      <alignment vertical="center" readingOrder="2"/>
    </xf>
    <xf numFmtId="0" fontId="27" fillId="5" borderId="15" xfId="175" applyFont="1" applyFill="1" applyBorder="1" applyAlignment="1">
      <alignment horizontal="left" vertical="center" wrapText="1"/>
    </xf>
    <xf numFmtId="0" fontId="18" fillId="4" borderId="28" xfId="175" applyFont="1" applyFill="1" applyBorder="1" applyAlignment="1">
      <alignment horizontal="center" wrapText="1" readingOrder="2"/>
    </xf>
    <xf numFmtId="0" fontId="21" fillId="4" borderId="0" xfId="175" applyFill="1" applyAlignment="1">
      <alignment wrapText="1"/>
    </xf>
    <xf numFmtId="0" fontId="21" fillId="4" borderId="0" xfId="175" applyFill="1" applyAlignment="1">
      <alignment horizontal="center" wrapText="1"/>
    </xf>
    <xf numFmtId="0" fontId="18" fillId="4" borderId="5" xfId="175" applyFont="1" applyFill="1" applyBorder="1" applyAlignment="1">
      <alignment horizontal="right" vertical="center" wrapText="1" indent="1" readingOrder="2"/>
    </xf>
    <xf numFmtId="3" fontId="21" fillId="4" borderId="5" xfId="84" applyNumberFormat="1" applyFont="1" applyFill="1" applyBorder="1" applyAlignment="1">
      <alignment horizontal="right" vertical="center" indent="1" readingOrder="1"/>
    </xf>
    <xf numFmtId="0" fontId="21" fillId="0" borderId="0" xfId="175" applyAlignment="1">
      <alignment vertical="center"/>
    </xf>
    <xf numFmtId="0" fontId="40" fillId="0" borderId="0" xfId="218" applyFont="1" applyAlignment="1">
      <alignment horizontal="center" vertical="center"/>
    </xf>
    <xf numFmtId="0" fontId="40" fillId="0" borderId="0" xfId="218" applyFont="1" applyAlignment="1">
      <alignment vertical="center"/>
    </xf>
    <xf numFmtId="0" fontId="16" fillId="5" borderId="0" xfId="175" applyFont="1" applyFill="1" applyAlignment="1">
      <alignment horizontal="right" vertical="center" readingOrder="2"/>
    </xf>
    <xf numFmtId="0" fontId="40" fillId="0" borderId="0" xfId="218" applyFont="1"/>
    <xf numFmtId="0" fontId="22" fillId="5" borderId="0" xfId="175" applyFont="1" applyFill="1" applyAlignment="1">
      <alignment horizontal="left" vertical="center"/>
    </xf>
    <xf numFmtId="0" fontId="21" fillId="0" borderId="0" xfId="175"/>
    <xf numFmtId="0" fontId="40" fillId="0" borderId="0" xfId="218" applyFont="1" applyAlignment="1">
      <alignment horizontal="center"/>
    </xf>
    <xf numFmtId="0" fontId="21" fillId="0" borderId="0" xfId="175" applyAlignment="1">
      <alignment horizontal="left"/>
    </xf>
    <xf numFmtId="0" fontId="42" fillId="0" borderId="0" xfId="218" applyFont="1"/>
    <xf numFmtId="0" fontId="40" fillId="5" borderId="0" xfId="218" applyFont="1" applyFill="1"/>
    <xf numFmtId="0" fontId="40" fillId="4" borderId="0" xfId="218" applyFont="1" applyFill="1"/>
    <xf numFmtId="0" fontId="54" fillId="0" borderId="0" xfId="231" applyFont="1" applyAlignment="1">
      <alignment horizontal="right" vertical="center" wrapText="1"/>
    </xf>
    <xf numFmtId="0" fontId="40" fillId="0" borderId="0" xfId="232" applyFont="1"/>
    <xf numFmtId="0" fontId="50" fillId="0" borderId="0" xfId="175" applyFont="1"/>
    <xf numFmtId="0" fontId="21" fillId="0" borderId="0" xfId="218" applyFont="1"/>
    <xf numFmtId="0" fontId="16" fillId="4" borderId="31" xfId="175" applyFont="1" applyFill="1" applyBorder="1" applyAlignment="1">
      <alignment horizontal="center" vertical="center" wrapText="1" readingOrder="2"/>
    </xf>
    <xf numFmtId="0" fontId="25" fillId="4" borderId="22" xfId="175" applyFont="1" applyFill="1" applyBorder="1" applyAlignment="1">
      <alignment horizontal="center" vertical="center" readingOrder="1"/>
    </xf>
    <xf numFmtId="0" fontId="22" fillId="4" borderId="35" xfId="175" applyFont="1" applyFill="1" applyBorder="1" applyAlignment="1">
      <alignment horizontal="center" vertical="center" wrapText="1" readingOrder="1"/>
    </xf>
    <xf numFmtId="0" fontId="40" fillId="0" borderId="0" xfId="175" applyFont="1" applyAlignment="1">
      <alignment wrapText="1"/>
    </xf>
    <xf numFmtId="0" fontId="27" fillId="5" borderId="0" xfId="175" applyFont="1" applyFill="1" applyAlignment="1">
      <alignment wrapText="1"/>
    </xf>
    <xf numFmtId="0" fontId="25" fillId="4" borderId="22" xfId="175" applyFont="1" applyFill="1" applyBorder="1" applyAlignment="1">
      <alignment horizontal="center" vertical="center" wrapText="1"/>
    </xf>
    <xf numFmtId="0" fontId="48" fillId="5" borderId="6" xfId="175" applyFont="1" applyFill="1" applyBorder="1" applyAlignment="1">
      <alignment horizontal="center" vertical="center" wrapText="1"/>
    </xf>
    <xf numFmtId="49" fontId="27" fillId="5" borderId="6" xfId="233" applyNumberFormat="1" applyFont="1" applyFill="1" applyBorder="1" applyAlignment="1">
      <alignment horizontal="right" vertical="center" wrapText="1" indent="1" readingOrder="2"/>
    </xf>
    <xf numFmtId="167" fontId="42" fillId="5" borderId="6" xfId="233" applyNumberFormat="1" applyFont="1" applyFill="1" applyBorder="1" applyAlignment="1">
      <alignment vertical="center" wrapText="1"/>
    </xf>
    <xf numFmtId="0" fontId="70" fillId="5" borderId="6" xfId="175" applyFont="1" applyFill="1" applyBorder="1" applyAlignment="1">
      <alignment horizontal="left" vertical="center" wrapText="1" indent="1" readingOrder="1"/>
    </xf>
    <xf numFmtId="0" fontId="48" fillId="4" borderId="3" xfId="175" applyFont="1" applyFill="1" applyBorder="1" applyAlignment="1">
      <alignment horizontal="center" vertical="center" wrapText="1"/>
    </xf>
    <xf numFmtId="49" fontId="27" fillId="4" borderId="3" xfId="233" applyNumberFormat="1" applyFont="1" applyFill="1" applyBorder="1" applyAlignment="1">
      <alignment horizontal="right" vertical="center" wrapText="1" indent="1" readingOrder="2"/>
    </xf>
    <xf numFmtId="167" fontId="42" fillId="4" borderId="3" xfId="233" applyNumberFormat="1" applyFont="1" applyFill="1" applyBorder="1" applyAlignment="1">
      <alignment vertical="center" wrapText="1"/>
    </xf>
    <xf numFmtId="0" fontId="70" fillId="4" borderId="3" xfId="175" applyFont="1" applyFill="1" applyBorder="1" applyAlignment="1">
      <alignment horizontal="left" vertical="center" wrapText="1" indent="1" readingOrder="1"/>
    </xf>
    <xf numFmtId="0" fontId="48" fillId="5" borderId="3" xfId="175" applyFont="1" applyFill="1" applyBorder="1" applyAlignment="1">
      <alignment horizontal="center" vertical="center" wrapText="1"/>
    </xf>
    <xf numFmtId="49" fontId="27" fillId="5" borderId="3" xfId="233" applyNumberFormat="1" applyFont="1" applyFill="1" applyBorder="1" applyAlignment="1">
      <alignment horizontal="right" vertical="center" wrapText="1" indent="1" readingOrder="2"/>
    </xf>
    <xf numFmtId="167" fontId="42" fillId="5" borderId="3" xfId="233" applyNumberFormat="1" applyFont="1" applyFill="1" applyBorder="1" applyAlignment="1">
      <alignment vertical="center" wrapText="1"/>
    </xf>
    <xf numFmtId="167" fontId="42" fillId="5" borderId="3" xfId="233" quotePrefix="1" applyNumberFormat="1" applyFont="1" applyFill="1" applyBorder="1" applyAlignment="1">
      <alignment vertical="center" wrapText="1"/>
    </xf>
    <xf numFmtId="167" fontId="42" fillId="5" borderId="3" xfId="234" quotePrefix="1" applyNumberFormat="1" applyFont="1" applyFill="1" applyBorder="1" applyAlignment="1">
      <alignment vertical="center" wrapText="1"/>
    </xf>
    <xf numFmtId="0" fontId="70" fillId="5" borderId="3" xfId="175" applyFont="1" applyFill="1" applyBorder="1" applyAlignment="1">
      <alignment horizontal="left" vertical="center" wrapText="1" indent="1" readingOrder="1"/>
    </xf>
    <xf numFmtId="168" fontId="42" fillId="4" borderId="3" xfId="84" applyNumberFormat="1" applyFont="1" applyFill="1" applyBorder="1" applyAlignment="1">
      <alignment vertical="center" wrapText="1"/>
    </xf>
    <xf numFmtId="167" fontId="21" fillId="5" borderId="3" xfId="234" quotePrefix="1" applyNumberFormat="1" applyFont="1" applyFill="1" applyBorder="1" applyAlignment="1">
      <alignment vertical="center" wrapText="1"/>
    </xf>
    <xf numFmtId="167" fontId="42" fillId="4" borderId="3" xfId="233" quotePrefix="1" applyNumberFormat="1" applyFont="1" applyFill="1" applyBorder="1" applyAlignment="1">
      <alignment vertical="center" wrapText="1"/>
    </xf>
    <xf numFmtId="167" fontId="42" fillId="4" borderId="3" xfId="234" quotePrefix="1" applyNumberFormat="1" applyFont="1" applyFill="1" applyBorder="1" applyAlignment="1">
      <alignment vertical="center" wrapText="1"/>
    </xf>
    <xf numFmtId="167" fontId="42" fillId="4" borderId="5" xfId="234" applyNumberFormat="1" applyFont="1" applyFill="1" applyBorder="1" applyAlignment="1">
      <alignment vertical="center" wrapText="1"/>
    </xf>
    <xf numFmtId="0" fontId="40" fillId="0" borderId="0" xfId="175" applyFont="1" applyAlignment="1">
      <alignment horizontal="center" vertical="center" wrapText="1"/>
    </xf>
    <xf numFmtId="3" fontId="22" fillId="4" borderId="5" xfId="175" applyNumberFormat="1" applyFont="1" applyFill="1" applyBorder="1" applyAlignment="1">
      <alignment horizontal="right" vertical="center" indent="1" readingOrder="1"/>
    </xf>
    <xf numFmtId="3" fontId="21" fillId="4" borderId="5" xfId="175" applyNumberFormat="1" applyFill="1" applyBorder="1" applyAlignment="1">
      <alignment horizontal="right" vertical="center" indent="1" readingOrder="1"/>
    </xf>
    <xf numFmtId="0" fontId="21" fillId="0" borderId="0" xfId="22" applyAlignment="1">
      <alignment horizontal="center" vertical="center" wrapText="1"/>
    </xf>
    <xf numFmtId="0" fontId="17" fillId="0" borderId="0" xfId="22" applyFont="1" applyAlignment="1">
      <alignment horizontal="center" vertical="center" wrapText="1"/>
    </xf>
    <xf numFmtId="167" fontId="42" fillId="4" borderId="3" xfId="234" quotePrefix="1" applyNumberFormat="1" applyFont="1" applyFill="1" applyBorder="1" applyAlignment="1">
      <alignment horizontal="center" vertical="center" wrapText="1"/>
    </xf>
    <xf numFmtId="167" fontId="42" fillId="5" borderId="3" xfId="234" quotePrefix="1" applyNumberFormat="1" applyFont="1" applyFill="1" applyBorder="1" applyAlignment="1">
      <alignment horizontal="center" wrapText="1"/>
    </xf>
    <xf numFmtId="167" fontId="42" fillId="4" borderId="3" xfId="234" quotePrefix="1" applyNumberFormat="1" applyFont="1" applyFill="1" applyBorder="1" applyAlignment="1">
      <alignment horizontal="center" wrapText="1"/>
    </xf>
    <xf numFmtId="167" fontId="42" fillId="5" borderId="3" xfId="234" quotePrefix="1" applyNumberFormat="1" applyFont="1" applyFill="1" applyBorder="1" applyAlignment="1">
      <alignment horizontal="center" vertical="center" wrapText="1"/>
    </xf>
    <xf numFmtId="0" fontId="16" fillId="5" borderId="0" xfId="44" applyFont="1" applyFill="1" applyAlignment="1">
      <alignment horizontal="right" vertical="center" readingOrder="2"/>
    </xf>
    <xf numFmtId="0" fontId="70" fillId="4" borderId="5" xfId="175" applyFont="1" applyFill="1" applyBorder="1" applyAlignment="1">
      <alignment horizontal="left" vertical="center" wrapText="1" indent="1" readingOrder="1"/>
    </xf>
    <xf numFmtId="0" fontId="48" fillId="4" borderId="5" xfId="175" applyFont="1" applyFill="1" applyBorder="1" applyAlignment="1">
      <alignment horizontal="center" vertical="center" wrapText="1"/>
    </xf>
    <xf numFmtId="49" fontId="27" fillId="4" borderId="5" xfId="233" applyNumberFormat="1" applyFont="1" applyFill="1" applyBorder="1" applyAlignment="1">
      <alignment horizontal="right" vertical="center" wrapText="1" indent="1" readingOrder="2"/>
    </xf>
    <xf numFmtId="167" fontId="42" fillId="4" borderId="5" xfId="233" applyNumberFormat="1" applyFont="1" applyFill="1" applyBorder="1" applyAlignment="1">
      <alignment vertical="center" wrapText="1"/>
    </xf>
    <xf numFmtId="3" fontId="21" fillId="5" borderId="6" xfId="175" applyNumberFormat="1" applyFill="1" applyBorder="1" applyAlignment="1">
      <alignment horizontal="right" vertical="center" indent="1" readingOrder="1"/>
    </xf>
    <xf numFmtId="3" fontId="22" fillId="5" borderId="6" xfId="175" applyNumberFormat="1" applyFont="1" applyFill="1" applyBorder="1" applyAlignment="1">
      <alignment horizontal="right" vertical="center" indent="1" readingOrder="1"/>
    </xf>
    <xf numFmtId="3" fontId="21" fillId="5" borderId="6" xfId="84" applyNumberFormat="1" applyFont="1" applyFill="1" applyBorder="1" applyAlignment="1">
      <alignment horizontal="right" vertical="center" indent="1"/>
    </xf>
    <xf numFmtId="3" fontId="21" fillId="4" borderId="3" xfId="84" applyNumberFormat="1" applyFont="1" applyFill="1" applyBorder="1" applyAlignment="1">
      <alignment horizontal="right" vertical="center" indent="1"/>
    </xf>
    <xf numFmtId="3" fontId="21" fillId="5" borderId="3" xfId="84" applyNumberFormat="1" applyFont="1" applyFill="1" applyBorder="1" applyAlignment="1">
      <alignment horizontal="right" vertical="center" indent="1"/>
    </xf>
    <xf numFmtId="0" fontId="22" fillId="4" borderId="11" xfId="2" applyFont="1" applyFill="1" applyBorder="1" applyAlignment="1">
      <alignment horizontal="right" vertical="center" indent="1"/>
    </xf>
    <xf numFmtId="0" fontId="25" fillId="0" borderId="34" xfId="2" applyFont="1" applyBorder="1" applyAlignment="1">
      <alignment horizontal="right" vertical="center" indent="1" readingOrder="2"/>
    </xf>
    <xf numFmtId="0" fontId="42" fillId="0" borderId="5" xfId="75" applyFont="1" applyBorder="1" applyAlignment="1">
      <alignment horizontal="right" vertical="center" indent="1"/>
    </xf>
    <xf numFmtId="0" fontId="42" fillId="5" borderId="0" xfId="22" applyFont="1" applyFill="1" applyAlignment="1">
      <alignment horizontal="right" vertical="center" readingOrder="2"/>
    </xf>
    <xf numFmtId="0" fontId="63" fillId="5" borderId="0" xfId="22" applyFont="1" applyFill="1" applyAlignment="1">
      <alignment vertical="center" readingOrder="2"/>
    </xf>
    <xf numFmtId="0" fontId="48" fillId="5" borderId="0" xfId="22" applyFont="1" applyFill="1" applyAlignment="1">
      <alignment vertical="center"/>
    </xf>
    <xf numFmtId="0" fontId="18" fillId="5" borderId="34" xfId="0" applyFont="1" applyFill="1" applyBorder="1" applyAlignment="1">
      <alignment horizontal="right" vertical="center" wrapText="1" indent="1"/>
    </xf>
    <xf numFmtId="0" fontId="21" fillId="5" borderId="5" xfId="0" applyFont="1" applyFill="1" applyBorder="1" applyAlignment="1">
      <alignment horizontal="right" vertical="center" indent="1"/>
    </xf>
    <xf numFmtId="3" fontId="21" fillId="5" borderId="5" xfId="84" applyNumberFormat="1" applyFont="1" applyFill="1" applyBorder="1" applyAlignment="1">
      <alignment horizontal="right" vertical="center" indent="1"/>
    </xf>
    <xf numFmtId="0" fontId="16" fillId="5" borderId="15" xfId="3" applyFont="1" applyFill="1" applyBorder="1" applyAlignment="1">
      <alignment horizontal="right" vertical="center" wrapText="1" readingOrder="2"/>
    </xf>
    <xf numFmtId="0" fontId="25" fillId="4" borderId="35" xfId="175" applyFont="1" applyFill="1" applyBorder="1" applyAlignment="1">
      <alignment horizontal="center" vertical="center" readingOrder="1"/>
    </xf>
    <xf numFmtId="3" fontId="22" fillId="4" borderId="22" xfId="84" applyNumberFormat="1" applyFont="1" applyFill="1" applyBorder="1" applyAlignment="1">
      <alignment horizontal="right" vertical="center" indent="1"/>
    </xf>
    <xf numFmtId="0" fontId="71" fillId="0" borderId="32" xfId="4" applyFont="1" applyBorder="1" applyAlignment="1">
      <alignment horizontal="left" vertical="center" wrapText="1" indent="1"/>
    </xf>
    <xf numFmtId="0" fontId="71" fillId="4" borderId="7" xfId="4" applyFont="1" applyFill="1" applyBorder="1" applyAlignment="1">
      <alignment horizontal="left" vertical="center" wrapText="1" indent="1"/>
    </xf>
    <xf numFmtId="0" fontId="71" fillId="0" borderId="7" xfId="4" applyFont="1" applyBorder="1" applyAlignment="1">
      <alignment horizontal="left" vertical="center" wrapText="1" indent="1"/>
    </xf>
    <xf numFmtId="0" fontId="71" fillId="0" borderId="27" xfId="4" applyFont="1" applyBorder="1" applyAlignment="1">
      <alignment horizontal="left" vertical="center" wrapText="1" indent="1"/>
    </xf>
    <xf numFmtId="0" fontId="75" fillId="0" borderId="32" xfId="75" applyFont="1" applyBorder="1" applyAlignment="1">
      <alignment horizontal="left" vertical="center" indent="1"/>
    </xf>
    <xf numFmtId="0" fontId="75" fillId="4" borderId="7" xfId="75" applyFont="1" applyFill="1" applyBorder="1" applyAlignment="1">
      <alignment horizontal="left" vertical="center" indent="1"/>
    </xf>
    <xf numFmtId="0" fontId="75" fillId="0" borderId="7" xfId="75" applyFont="1" applyBorder="1" applyAlignment="1">
      <alignment horizontal="left" vertical="center" indent="1"/>
    </xf>
    <xf numFmtId="0" fontId="75" fillId="0" borderId="33" xfId="75" applyFont="1" applyBorder="1" applyAlignment="1">
      <alignment horizontal="left" vertical="center" indent="1"/>
    </xf>
    <xf numFmtId="0" fontId="71" fillId="3" borderId="32" xfId="5" applyFont="1" applyFill="1" applyBorder="1">
      <alignment horizontal="left" vertical="center" wrapText="1" indent="1"/>
    </xf>
    <xf numFmtId="0" fontId="71" fillId="4" borderId="7" xfId="5" applyFont="1" applyFill="1" applyBorder="1">
      <alignment horizontal="left" vertical="center" wrapText="1" indent="1"/>
    </xf>
    <xf numFmtId="0" fontId="71" fillId="3" borderId="7" xfId="5" applyFont="1" applyFill="1" applyBorder="1">
      <alignment horizontal="left" vertical="center" wrapText="1" indent="1"/>
    </xf>
    <xf numFmtId="0" fontId="71" fillId="5" borderId="7" xfId="5" applyFont="1" applyFill="1" applyBorder="1">
      <alignment horizontal="left" vertical="center" wrapText="1" indent="1"/>
    </xf>
    <xf numFmtId="0" fontId="71" fillId="4" borderId="27" xfId="5" applyFont="1" applyFill="1" applyBorder="1">
      <alignment horizontal="left" vertical="center" wrapText="1" indent="1"/>
    </xf>
    <xf numFmtId="0" fontId="71" fillId="5" borderId="32" xfId="113" applyFont="1" applyFill="1" applyBorder="1" applyAlignment="1">
      <alignment horizontal="left" vertical="center" indent="1"/>
    </xf>
    <xf numFmtId="0" fontId="71" fillId="4" borderId="7" xfId="113" applyFont="1" applyFill="1" applyBorder="1" applyAlignment="1">
      <alignment horizontal="left" vertical="center" indent="1"/>
    </xf>
    <xf numFmtId="0" fontId="71" fillId="5" borderId="7" xfId="113" applyFont="1" applyFill="1" applyBorder="1" applyAlignment="1">
      <alignment horizontal="left" vertical="center" indent="1"/>
    </xf>
    <xf numFmtId="0" fontId="75" fillId="5" borderId="7" xfId="75" applyFont="1" applyFill="1" applyBorder="1" applyAlignment="1">
      <alignment horizontal="left" vertical="center" indent="1"/>
    </xf>
    <xf numFmtId="0" fontId="75" fillId="5" borderId="6" xfId="5" applyFont="1" applyFill="1" applyBorder="1">
      <alignment horizontal="left" vertical="center" wrapText="1" indent="1"/>
    </xf>
    <xf numFmtId="0" fontId="75" fillId="4" borderId="3" xfId="5" applyFont="1" applyFill="1" applyBorder="1">
      <alignment horizontal="left" vertical="center" wrapText="1" indent="1"/>
    </xf>
    <xf numFmtId="0" fontId="75" fillId="5" borderId="3" xfId="5" applyFont="1" applyFill="1" applyBorder="1">
      <alignment horizontal="left" vertical="center" wrapText="1" indent="1"/>
    </xf>
    <xf numFmtId="0" fontId="75" fillId="4" borderId="14" xfId="5" applyFont="1" applyFill="1" applyBorder="1">
      <alignment horizontal="left" vertical="center" wrapText="1" indent="1"/>
    </xf>
    <xf numFmtId="0" fontId="75" fillId="4" borderId="5" xfId="5" applyFont="1" applyFill="1" applyBorder="1">
      <alignment horizontal="left" vertical="center" wrapText="1" indent="1"/>
    </xf>
    <xf numFmtId="0" fontId="61" fillId="5" borderId="3" xfId="218" applyFont="1" applyFill="1" applyBorder="1" applyAlignment="1">
      <alignment horizontal="right" vertical="center" wrapText="1" indent="1" readingOrder="2"/>
    </xf>
    <xf numFmtId="0" fontId="21" fillId="5" borderId="3" xfId="175" applyFill="1" applyBorder="1" applyAlignment="1">
      <alignment horizontal="right" vertical="center" indent="1" readingOrder="1"/>
    </xf>
    <xf numFmtId="0" fontId="22" fillId="5" borderId="3" xfId="175" applyFont="1" applyFill="1" applyBorder="1" applyAlignment="1">
      <alignment horizontal="right" vertical="center" indent="1" readingOrder="1"/>
    </xf>
    <xf numFmtId="0" fontId="76" fillId="6" borderId="3" xfId="175" applyFont="1" applyFill="1" applyBorder="1" applyAlignment="1">
      <alignment horizontal="left" vertical="center" wrapText="1" indent="1" readingOrder="1"/>
    </xf>
    <xf numFmtId="0" fontId="61" fillId="4" borderId="3" xfId="218" applyFont="1" applyFill="1" applyBorder="1" applyAlignment="1">
      <alignment horizontal="right" vertical="center" wrapText="1" indent="1" readingOrder="2"/>
    </xf>
    <xf numFmtId="0" fontId="21" fillId="4" borderId="3" xfId="175" applyFill="1" applyBorder="1" applyAlignment="1">
      <alignment horizontal="right" vertical="center" indent="1" readingOrder="1"/>
    </xf>
    <xf numFmtId="0" fontId="22" fillId="4" borderId="3" xfId="175" applyFont="1" applyFill="1" applyBorder="1" applyAlignment="1">
      <alignment horizontal="right" vertical="center" indent="1" readingOrder="1"/>
    </xf>
    <xf numFmtId="0" fontId="76" fillId="7" borderId="3" xfId="175" applyFont="1" applyFill="1" applyBorder="1" applyAlignment="1">
      <alignment horizontal="left" vertical="center" wrapText="1" indent="1" readingOrder="1"/>
    </xf>
    <xf numFmtId="0" fontId="21" fillId="4" borderId="3" xfId="175" applyFill="1" applyBorder="1" applyAlignment="1">
      <alignment horizontal="right" vertical="center" indent="1"/>
    </xf>
    <xf numFmtId="0" fontId="22" fillId="4" borderId="3" xfId="175" applyFont="1" applyFill="1" applyBorder="1" applyAlignment="1">
      <alignment horizontal="right" vertical="center" indent="1"/>
    </xf>
    <xf numFmtId="0" fontId="61" fillId="5" borderId="6" xfId="218" applyFont="1" applyFill="1" applyBorder="1" applyAlignment="1">
      <alignment horizontal="right" vertical="center" wrapText="1" indent="1" readingOrder="2"/>
    </xf>
    <xf numFmtId="0" fontId="21" fillId="5" borderId="6" xfId="175" applyFill="1" applyBorder="1" applyAlignment="1">
      <alignment horizontal="right" vertical="center" indent="1" readingOrder="1"/>
    </xf>
    <xf numFmtId="0" fontId="22" fillId="5" borderId="6" xfId="175" applyFont="1" applyFill="1" applyBorder="1" applyAlignment="1">
      <alignment horizontal="right" vertical="center" indent="1" readingOrder="1"/>
    </xf>
    <xf numFmtId="0" fontId="76" fillId="6" borderId="6" xfId="175" applyFont="1" applyFill="1" applyBorder="1" applyAlignment="1">
      <alignment horizontal="left" vertical="center" wrapText="1" indent="1" readingOrder="1"/>
    </xf>
    <xf numFmtId="0" fontId="61" fillId="5" borderId="5" xfId="218" applyFont="1" applyFill="1" applyBorder="1" applyAlignment="1">
      <alignment horizontal="right" vertical="center" wrapText="1" indent="1" readingOrder="2"/>
    </xf>
    <xf numFmtId="0" fontId="21" fillId="5" borderId="5" xfId="175" applyFill="1" applyBorder="1" applyAlignment="1">
      <alignment horizontal="right" vertical="center" indent="1"/>
    </xf>
    <xf numFmtId="0" fontId="22" fillId="5" borderId="5" xfId="175" applyFont="1" applyFill="1" applyBorder="1" applyAlignment="1">
      <alignment horizontal="right" vertical="center" indent="1"/>
    </xf>
    <xf numFmtId="0" fontId="76" fillId="6" borderId="5" xfId="175" applyFont="1" applyFill="1" applyBorder="1" applyAlignment="1">
      <alignment horizontal="left" vertical="center" wrapText="1" indent="1" readingOrder="1"/>
    </xf>
    <xf numFmtId="0" fontId="71" fillId="4" borderId="33" xfId="175" applyFont="1" applyFill="1" applyBorder="1" applyAlignment="1">
      <alignment horizontal="left" vertical="center" wrapText="1" indent="1" readingOrder="1"/>
    </xf>
    <xf numFmtId="3" fontId="21" fillId="4" borderId="3" xfId="22" applyNumberFormat="1" applyFill="1" applyBorder="1" applyAlignment="1">
      <alignment vertical="center" readingOrder="1"/>
    </xf>
    <xf numFmtId="3" fontId="22" fillId="4" borderId="3" xfId="22" applyNumberFormat="1" applyFont="1" applyFill="1" applyBorder="1" applyAlignment="1">
      <alignment vertical="center" readingOrder="1"/>
    </xf>
    <xf numFmtId="3" fontId="21" fillId="5" borderId="3" xfId="22" applyNumberFormat="1" applyFill="1" applyBorder="1" applyAlignment="1">
      <alignment vertical="center" readingOrder="1"/>
    </xf>
    <xf numFmtId="3" fontId="22" fillId="5" borderId="3" xfId="22" applyNumberFormat="1" applyFont="1" applyFill="1" applyBorder="1" applyAlignment="1">
      <alignment vertical="center" readingOrder="1"/>
    </xf>
    <xf numFmtId="3" fontId="21" fillId="4" borderId="9" xfId="22" applyNumberFormat="1" applyFill="1" applyBorder="1" applyAlignment="1">
      <alignment vertical="center" readingOrder="1"/>
    </xf>
    <xf numFmtId="3" fontId="22" fillId="4" borderId="9" xfId="22" applyNumberFormat="1" applyFont="1" applyFill="1" applyBorder="1" applyAlignment="1">
      <alignment vertical="center" readingOrder="1"/>
    </xf>
    <xf numFmtId="0" fontId="71" fillId="3" borderId="6" xfId="5" applyFont="1" applyFill="1" applyBorder="1">
      <alignment horizontal="left" vertical="center" wrapText="1" indent="1"/>
    </xf>
    <xf numFmtId="0" fontId="71" fillId="4" borderId="3" xfId="5" applyFont="1" applyFill="1" applyBorder="1">
      <alignment horizontal="left" vertical="center" wrapText="1" indent="1"/>
    </xf>
    <xf numFmtId="0" fontId="71" fillId="3" borderId="3" xfId="5" applyFont="1" applyFill="1" applyBorder="1">
      <alignment horizontal="left" vertical="center" wrapText="1" indent="1"/>
    </xf>
    <xf numFmtId="0" fontId="71" fillId="4" borderId="5" xfId="5" applyFont="1" applyFill="1" applyBorder="1">
      <alignment horizontal="left" vertical="center" wrapText="1" indent="1"/>
    </xf>
    <xf numFmtId="0" fontId="71" fillId="5" borderId="32" xfId="22" applyFont="1" applyFill="1" applyBorder="1" applyAlignment="1">
      <alignment horizontal="left" vertical="center" wrapText="1" indent="1"/>
    </xf>
    <xf numFmtId="0" fontId="71" fillId="4" borderId="33" xfId="22" applyFont="1" applyFill="1" applyBorder="1" applyAlignment="1">
      <alignment horizontal="left" vertical="center" wrapText="1" indent="1"/>
    </xf>
    <xf numFmtId="0" fontId="71" fillId="0" borderId="6" xfId="22" applyFont="1" applyBorder="1" applyAlignment="1">
      <alignment horizontal="left" vertical="center" wrapText="1" indent="1"/>
    </xf>
    <xf numFmtId="0" fontId="71" fillId="4" borderId="3" xfId="22" applyFont="1" applyFill="1" applyBorder="1" applyAlignment="1">
      <alignment horizontal="left" vertical="center" wrapText="1" indent="1"/>
    </xf>
    <xf numFmtId="0" fontId="18" fillId="5" borderId="6" xfId="0" applyFont="1" applyFill="1" applyBorder="1" applyAlignment="1">
      <alignment horizontal="right" vertical="center" indent="1" readingOrder="2"/>
    </xf>
    <xf numFmtId="0" fontId="18" fillId="4" borderId="3" xfId="0" applyFont="1" applyFill="1" applyBorder="1" applyAlignment="1">
      <alignment horizontal="right" vertical="center" indent="1" readingOrder="2"/>
    </xf>
    <xf numFmtId="0" fontId="18" fillId="5" borderId="3" xfId="0" applyFont="1" applyFill="1" applyBorder="1" applyAlignment="1">
      <alignment horizontal="right" vertical="center" indent="1" readingOrder="2"/>
    </xf>
    <xf numFmtId="0" fontId="18" fillId="4" borderId="14" xfId="0" applyFont="1" applyFill="1" applyBorder="1" applyAlignment="1">
      <alignment horizontal="right" vertical="center" indent="1" readingOrder="2"/>
    </xf>
    <xf numFmtId="0" fontId="18" fillId="4" borderId="9" xfId="0" applyFont="1" applyFill="1" applyBorder="1" applyAlignment="1">
      <alignment horizontal="right" vertical="center" indent="1" readingOrder="2"/>
    </xf>
    <xf numFmtId="0" fontId="18" fillId="4" borderId="5" xfId="0" applyFont="1" applyFill="1" applyBorder="1" applyAlignment="1">
      <alignment horizontal="right" vertical="center" indent="1" readingOrder="2"/>
    </xf>
    <xf numFmtId="0" fontId="18" fillId="4" borderId="4" xfId="2" applyFont="1" applyFill="1" applyBorder="1" applyAlignment="1">
      <alignment horizontal="center" vertical="center" readingOrder="2"/>
    </xf>
    <xf numFmtId="0" fontId="22" fillId="4" borderId="26" xfId="2" applyFont="1" applyFill="1" applyBorder="1" applyAlignment="1">
      <alignment horizontal="center" vertical="center"/>
    </xf>
    <xf numFmtId="0" fontId="18" fillId="0" borderId="31" xfId="0" applyFont="1" applyBorder="1" applyAlignment="1">
      <alignment horizontal="center" vertical="center" wrapText="1" readingOrder="2"/>
    </xf>
    <xf numFmtId="0" fontId="22" fillId="0" borderId="35" xfId="0" applyFont="1" applyBorder="1" applyAlignment="1">
      <alignment horizontal="center" vertical="center"/>
    </xf>
    <xf numFmtId="0" fontId="18" fillId="5" borderId="22" xfId="0" applyFont="1" applyFill="1" applyBorder="1" applyAlignment="1">
      <alignment horizontal="center" vertical="center" readingOrder="2"/>
    </xf>
    <xf numFmtId="0" fontId="29" fillId="5" borderId="53" xfId="0" applyFont="1" applyFill="1" applyBorder="1" applyAlignment="1">
      <alignment horizontal="center" vertical="center"/>
    </xf>
    <xf numFmtId="0" fontId="75" fillId="4" borderId="9" xfId="5" applyFont="1" applyFill="1" applyBorder="1">
      <alignment horizontal="left" vertical="center" wrapText="1" indent="1"/>
    </xf>
    <xf numFmtId="0" fontId="18" fillId="5" borderId="9" xfId="0" applyFont="1" applyFill="1" applyBorder="1" applyAlignment="1">
      <alignment horizontal="right" vertical="center" indent="1" readingOrder="2"/>
    </xf>
    <xf numFmtId="0" fontId="75" fillId="5" borderId="9" xfId="5" applyFont="1" applyFill="1" applyBorder="1">
      <alignment horizontal="left" vertical="center" wrapText="1" indent="1"/>
    </xf>
    <xf numFmtId="0" fontId="29" fillId="5" borderId="22" xfId="0" applyFont="1" applyFill="1" applyBorder="1" applyAlignment="1">
      <alignment horizontal="center" vertical="center"/>
    </xf>
    <xf numFmtId="0" fontId="18" fillId="4" borderId="22" xfId="0" applyFont="1" applyFill="1" applyBorder="1" applyAlignment="1">
      <alignment horizontal="center" vertical="center" readingOrder="2"/>
    </xf>
    <xf numFmtId="0" fontId="29" fillId="4" borderId="22" xfId="0" applyFont="1" applyFill="1" applyBorder="1" applyAlignment="1">
      <alignment horizontal="center" vertical="center"/>
    </xf>
    <xf numFmtId="0" fontId="18" fillId="5" borderId="22" xfId="0" applyFont="1" applyFill="1" applyBorder="1" applyAlignment="1">
      <alignment horizontal="center" vertical="center" wrapText="1"/>
    </xf>
    <xf numFmtId="0" fontId="29" fillId="5" borderId="22"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4" borderId="31" xfId="72" applyFont="1" applyFill="1" applyBorder="1" applyAlignment="1">
      <alignment horizontal="center" vertical="center" readingOrder="2"/>
    </xf>
    <xf numFmtId="0" fontId="16" fillId="5" borderId="31" xfId="0" applyFont="1" applyFill="1" applyBorder="1" applyAlignment="1">
      <alignment horizontal="center" vertical="center" wrapText="1"/>
    </xf>
    <xf numFmtId="0" fontId="18" fillId="0" borderId="22" xfId="175" applyFont="1" applyBorder="1" applyAlignment="1">
      <alignment horizontal="center" vertical="center" wrapText="1" readingOrder="2"/>
    </xf>
    <xf numFmtId="0" fontId="61" fillId="4" borderId="4" xfId="218" applyFont="1" applyFill="1" applyBorder="1" applyAlignment="1">
      <alignment horizontal="center" vertical="center" wrapText="1" readingOrder="2"/>
    </xf>
    <xf numFmtId="0" fontId="61" fillId="4" borderId="31" xfId="218" applyFont="1" applyFill="1" applyBorder="1" applyAlignment="1">
      <alignment horizontal="center" vertical="center" wrapText="1" readingOrder="2"/>
    </xf>
    <xf numFmtId="0" fontId="63" fillId="5" borderId="0" xfId="22" applyFont="1" applyFill="1" applyAlignment="1">
      <alignment horizontal="right" vertical="center" readingOrder="2"/>
    </xf>
    <xf numFmtId="0" fontId="50" fillId="5" borderId="0" xfId="22" applyFont="1" applyFill="1" applyAlignment="1">
      <alignment vertical="center"/>
    </xf>
    <xf numFmtId="0" fontId="18" fillId="0" borderId="6" xfId="0" applyFont="1" applyBorder="1" applyAlignment="1">
      <alignment horizontal="right" vertical="center" wrapText="1" indent="1"/>
    </xf>
    <xf numFmtId="0" fontId="18" fillId="0" borderId="3" xfId="0" applyFont="1" applyBorder="1" applyAlignment="1">
      <alignment horizontal="right" vertical="center" wrapText="1" indent="1"/>
    </xf>
    <xf numFmtId="0" fontId="71" fillId="0" borderId="3" xfId="22" applyFont="1" applyBorder="1" applyAlignment="1">
      <alignment horizontal="left" vertical="center" wrapText="1" indent="1"/>
    </xf>
    <xf numFmtId="0" fontId="71" fillId="4" borderId="5" xfId="22" applyFont="1" applyFill="1" applyBorder="1" applyAlignment="1">
      <alignment horizontal="left" vertical="center" wrapText="1" indent="1"/>
    </xf>
    <xf numFmtId="0" fontId="18" fillId="0" borderId="6" xfId="175" applyFont="1" applyBorder="1" applyAlignment="1">
      <alignment horizontal="right" vertical="center" wrapText="1" indent="1" readingOrder="2"/>
    </xf>
    <xf numFmtId="3" fontId="21" fillId="5" borderId="6" xfId="84" applyNumberFormat="1" applyFont="1" applyFill="1" applyBorder="1" applyAlignment="1">
      <alignment horizontal="right" vertical="center" indent="1" readingOrder="1"/>
    </xf>
    <xf numFmtId="0" fontId="71" fillId="0" borderId="32" xfId="175" applyFont="1" applyBorder="1" applyAlignment="1">
      <alignment horizontal="left" vertical="center" wrapText="1" indent="1" readingOrder="1"/>
    </xf>
    <xf numFmtId="0" fontId="25" fillId="5" borderId="6" xfId="175" applyFont="1" applyFill="1" applyBorder="1" applyAlignment="1">
      <alignment horizontal="right" vertical="center" indent="1"/>
    </xf>
    <xf numFmtId="0" fontId="75" fillId="5" borderId="6" xfId="175" applyFont="1" applyFill="1" applyBorder="1" applyAlignment="1">
      <alignment horizontal="left" vertical="center" wrapText="1" indent="1"/>
    </xf>
    <xf numFmtId="0" fontId="25" fillId="4" borderId="3" xfId="175" applyFont="1" applyFill="1" applyBorder="1" applyAlignment="1">
      <alignment horizontal="right" vertical="center" indent="1"/>
    </xf>
    <xf numFmtId="0" fontId="75" fillId="4" borderId="3" xfId="175" applyFont="1" applyFill="1" applyBorder="1" applyAlignment="1">
      <alignment horizontal="left" vertical="center" indent="1"/>
    </xf>
    <xf numFmtId="0" fontId="25" fillId="5" borderId="3" xfId="175" applyFont="1" applyFill="1" applyBorder="1" applyAlignment="1">
      <alignment horizontal="right" vertical="center" indent="1"/>
    </xf>
    <xf numFmtId="0" fontId="75" fillId="5" borderId="3" xfId="175" applyFont="1" applyFill="1" applyBorder="1" applyAlignment="1">
      <alignment horizontal="left" vertical="center" indent="1"/>
    </xf>
    <xf numFmtId="0" fontId="25" fillId="5" borderId="5" xfId="175" applyFont="1" applyFill="1" applyBorder="1" applyAlignment="1">
      <alignment horizontal="right" vertical="center" indent="1"/>
    </xf>
    <xf numFmtId="0" fontId="75" fillId="5" borderId="5" xfId="175" applyFont="1" applyFill="1" applyBorder="1" applyAlignment="1">
      <alignment horizontal="left" vertical="center" indent="1"/>
    </xf>
    <xf numFmtId="0" fontId="61" fillId="5" borderId="55" xfId="175" applyFont="1" applyFill="1" applyBorder="1" applyAlignment="1">
      <alignment horizontal="right" vertical="center" wrapText="1" indent="1" readingOrder="2"/>
    </xf>
    <xf numFmtId="0" fontId="21" fillId="5" borderId="55" xfId="175" applyFill="1" applyBorder="1" applyAlignment="1">
      <alignment horizontal="center" vertical="center"/>
    </xf>
    <xf numFmtId="0" fontId="76" fillId="6" borderId="55" xfId="175" applyFont="1" applyFill="1" applyBorder="1" applyAlignment="1">
      <alignment horizontal="left" vertical="center" wrapText="1" indent="1" readingOrder="1"/>
    </xf>
    <xf numFmtId="0" fontId="61" fillId="4" borderId="56" xfId="175" applyFont="1" applyFill="1" applyBorder="1" applyAlignment="1">
      <alignment horizontal="right" vertical="center" wrapText="1" indent="1" readingOrder="2"/>
    </xf>
    <xf numFmtId="0" fontId="21" fillId="4" borderId="56" xfId="175" applyFill="1" applyBorder="1" applyAlignment="1">
      <alignment horizontal="center" vertical="center"/>
    </xf>
    <xf numFmtId="0" fontId="76" fillId="7" borderId="56" xfId="175" applyFont="1" applyFill="1" applyBorder="1" applyAlignment="1">
      <alignment horizontal="left" vertical="center" wrapText="1" indent="1" readingOrder="1"/>
    </xf>
    <xf numFmtId="0" fontId="61" fillId="5" borderId="56" xfId="175" applyFont="1" applyFill="1" applyBorder="1" applyAlignment="1">
      <alignment horizontal="right" vertical="center" wrapText="1" indent="1" readingOrder="2"/>
    </xf>
    <xf numFmtId="0" fontId="21" fillId="5" borderId="56" xfId="175" applyFill="1" applyBorder="1" applyAlignment="1">
      <alignment horizontal="center" vertical="center"/>
    </xf>
    <xf numFmtId="0" fontId="76" fillId="6" borderId="56" xfId="175" applyFont="1" applyFill="1" applyBorder="1" applyAlignment="1">
      <alignment horizontal="left" vertical="center" wrapText="1" indent="1" readingOrder="1"/>
    </xf>
    <xf numFmtId="0" fontId="18" fillId="5" borderId="6" xfId="47" applyFont="1" applyFill="1" applyBorder="1">
      <alignment horizontal="right" vertical="center" wrapText="1" indent="1" readingOrder="2"/>
    </xf>
    <xf numFmtId="0" fontId="71" fillId="5" borderId="6" xfId="47" applyFont="1" applyFill="1" applyBorder="1" applyAlignment="1">
      <alignment horizontal="left" vertical="center" wrapText="1" indent="1" readingOrder="2"/>
    </xf>
    <xf numFmtId="0" fontId="18" fillId="4" borderId="3" xfId="47" applyFont="1" applyFill="1" applyBorder="1">
      <alignment horizontal="right" vertical="center" wrapText="1" indent="1" readingOrder="2"/>
    </xf>
    <xf numFmtId="0" fontId="71" fillId="4" borderId="3" xfId="47" applyFont="1" applyFill="1" applyBorder="1" applyAlignment="1">
      <alignment horizontal="left" vertical="center" wrapText="1" indent="1" readingOrder="2"/>
    </xf>
    <xf numFmtId="0" fontId="18" fillId="5" borderId="3" xfId="47" applyFont="1" applyFill="1" applyBorder="1">
      <alignment horizontal="right" vertical="center" wrapText="1" indent="1" readingOrder="2"/>
    </xf>
    <xf numFmtId="0" fontId="71" fillId="5" borderId="3" xfId="47" applyFont="1" applyFill="1" applyBorder="1" applyAlignment="1">
      <alignment horizontal="left" vertical="center" wrapText="1" indent="1" readingOrder="2"/>
    </xf>
    <xf numFmtId="167" fontId="42" fillId="0" borderId="6" xfId="234" applyNumberFormat="1" applyFont="1" applyBorder="1" applyAlignment="1">
      <alignment vertical="center" wrapText="1"/>
    </xf>
    <xf numFmtId="167" fontId="42" fillId="0" borderId="6" xfId="234" applyNumberFormat="1" applyFont="1" applyBorder="1" applyAlignment="1">
      <alignment horizontal="center" wrapText="1"/>
    </xf>
    <xf numFmtId="167" fontId="42" fillId="4" borderId="3" xfId="234" applyNumberFormat="1" applyFont="1" applyFill="1" applyBorder="1" applyAlignment="1">
      <alignment vertical="center" wrapText="1"/>
    </xf>
    <xf numFmtId="167" fontId="42" fillId="4" borderId="3" xfId="234" applyNumberFormat="1" applyFont="1" applyFill="1" applyBorder="1" applyAlignment="1">
      <alignment horizontal="center" wrapText="1"/>
    </xf>
    <xf numFmtId="167" fontId="42" fillId="4" borderId="3" xfId="234" applyNumberFormat="1" applyFont="1" applyFill="1" applyBorder="1" applyAlignment="1">
      <alignment horizontal="center" vertical="center" wrapText="1"/>
    </xf>
    <xf numFmtId="168" fontId="42" fillId="4" borderId="3" xfId="241" applyNumberFormat="1" applyFont="1" applyFill="1" applyBorder="1" applyAlignment="1">
      <alignment horizontal="center" vertical="center" wrapText="1"/>
    </xf>
    <xf numFmtId="167" fontId="21" fillId="4" borderId="3" xfId="234" applyNumberFormat="1" applyFont="1" applyFill="1" applyBorder="1" applyAlignment="1">
      <alignment vertical="center" wrapText="1"/>
    </xf>
    <xf numFmtId="167" fontId="21" fillId="0" borderId="3" xfId="234" applyNumberFormat="1" applyFont="1" applyBorder="1" applyAlignment="1">
      <alignment vertical="center" wrapText="1"/>
    </xf>
    <xf numFmtId="167" fontId="42" fillId="5" borderId="3" xfId="234" applyNumberFormat="1" applyFont="1" applyFill="1" applyBorder="1" applyAlignment="1">
      <alignment horizontal="center" wrapText="1"/>
    </xf>
    <xf numFmtId="167" fontId="42" fillId="0" borderId="3" xfId="234" applyNumberFormat="1" applyFont="1" applyBorder="1" applyAlignment="1">
      <alignment vertical="center" wrapText="1"/>
    </xf>
    <xf numFmtId="167" fontId="42" fillId="5" borderId="3" xfId="234" applyNumberFormat="1" applyFont="1" applyFill="1" applyBorder="1" applyAlignment="1">
      <alignment horizontal="center" vertical="center" wrapText="1"/>
    </xf>
    <xf numFmtId="167" fontId="42" fillId="5" borderId="3" xfId="234" applyNumberFormat="1" applyFont="1" applyFill="1" applyBorder="1" applyAlignment="1">
      <alignment vertical="center" wrapText="1"/>
    </xf>
    <xf numFmtId="0" fontId="21" fillId="0" borderId="32" xfId="0" applyFont="1" applyBorder="1" applyAlignment="1">
      <alignment horizontal="left" vertical="center" wrapText="1" indent="1" readingOrder="1"/>
    </xf>
    <xf numFmtId="0" fontId="21" fillId="7" borderId="7" xfId="0" applyFont="1" applyFill="1" applyBorder="1" applyAlignment="1">
      <alignment horizontal="left" vertical="center" wrapText="1" indent="1" readingOrder="1"/>
    </xf>
    <xf numFmtId="0" fontId="21" fillId="5" borderId="33" xfId="0" applyFont="1" applyFill="1" applyBorder="1" applyAlignment="1">
      <alignment horizontal="left" vertical="center" wrapText="1" indent="1" readingOrder="1"/>
    </xf>
    <xf numFmtId="166" fontId="22" fillId="4" borderId="31" xfId="0" applyNumberFormat="1" applyFont="1" applyFill="1" applyBorder="1" applyAlignment="1">
      <alignment horizontal="center" vertical="center"/>
    </xf>
    <xf numFmtId="0" fontId="22" fillId="5" borderId="35" xfId="0" applyFont="1" applyFill="1" applyBorder="1" applyAlignment="1">
      <alignment horizontal="center" vertical="center" wrapText="1"/>
    </xf>
    <xf numFmtId="0" fontId="61" fillId="5" borderId="22" xfId="110" applyFont="1" applyFill="1" applyBorder="1" applyAlignment="1">
      <alignment horizontal="center" vertical="center" wrapText="1" readingOrder="2"/>
    </xf>
    <xf numFmtId="3" fontId="22" fillId="5" borderId="22" xfId="0" applyNumberFormat="1" applyFont="1" applyFill="1" applyBorder="1" applyAlignment="1">
      <alignment vertical="center" readingOrder="1"/>
    </xf>
    <xf numFmtId="0" fontId="43" fillId="4" borderId="54" xfId="218" applyFont="1" applyFill="1" applyBorder="1" applyAlignment="1">
      <alignment horizontal="center" vertical="center" wrapText="1" readingOrder="1"/>
    </xf>
    <xf numFmtId="0" fontId="22" fillId="0" borderId="35" xfId="175" applyFont="1" applyBorder="1" applyAlignment="1">
      <alignment horizontal="center" vertical="center" wrapText="1" readingOrder="1"/>
    </xf>
    <xf numFmtId="0" fontId="43" fillId="5" borderId="22" xfId="110" applyFont="1" applyFill="1" applyBorder="1" applyAlignment="1">
      <alignment horizontal="center" vertical="center" wrapText="1" readingOrder="1"/>
    </xf>
    <xf numFmtId="0" fontId="43" fillId="4" borderId="48" xfId="218" applyFont="1" applyFill="1" applyBorder="1" applyAlignment="1">
      <alignment horizontal="center" vertical="center" wrapText="1" readingOrder="2"/>
    </xf>
    <xf numFmtId="3" fontId="22" fillId="5" borderId="6" xfId="84" applyNumberFormat="1" applyFont="1" applyFill="1" applyBorder="1" applyAlignment="1">
      <alignment horizontal="right" vertical="center" indent="1"/>
    </xf>
    <xf numFmtId="3" fontId="22" fillId="4" borderId="3" xfId="84" applyNumberFormat="1" applyFont="1" applyFill="1" applyBorder="1" applyAlignment="1">
      <alignment horizontal="right" vertical="center" indent="1"/>
    </xf>
    <xf numFmtId="3" fontId="22" fillId="5" borderId="3" xfId="84" applyNumberFormat="1" applyFont="1" applyFill="1" applyBorder="1" applyAlignment="1">
      <alignment horizontal="right" vertical="center" indent="1"/>
    </xf>
    <xf numFmtId="3" fontId="22" fillId="5" borderId="5" xfId="84" applyNumberFormat="1" applyFont="1" applyFill="1" applyBorder="1" applyAlignment="1">
      <alignment horizontal="right" vertical="center" indent="1"/>
    </xf>
    <xf numFmtId="0" fontId="18" fillId="4" borderId="25" xfId="0" applyFont="1" applyFill="1" applyBorder="1" applyAlignment="1">
      <alignment horizontal="center" vertical="center" wrapText="1" readingOrder="1"/>
    </xf>
    <xf numFmtId="3" fontId="21" fillId="0" borderId="32" xfId="0" applyNumberFormat="1" applyFont="1" applyBorder="1" applyAlignment="1">
      <alignment horizontal="right" vertical="center" indent="1"/>
    </xf>
    <xf numFmtId="3" fontId="21" fillId="0" borderId="7" xfId="0" applyNumberFormat="1" applyFont="1" applyBorder="1" applyAlignment="1">
      <alignment horizontal="right" vertical="center" indent="1"/>
    </xf>
    <xf numFmtId="0" fontId="22" fillId="5" borderId="22" xfId="0" applyFont="1" applyFill="1" applyBorder="1" applyAlignment="1">
      <alignment horizontal="center" vertical="center" wrapText="1"/>
    </xf>
    <xf numFmtId="0" fontId="25" fillId="4" borderId="23" xfId="0" applyFont="1" applyFill="1" applyBorder="1" applyAlignment="1">
      <alignment horizontal="center" vertical="center" readingOrder="1"/>
    </xf>
    <xf numFmtId="0" fontId="21" fillId="5" borderId="32" xfId="0" applyFont="1" applyFill="1" applyBorder="1" applyAlignment="1">
      <alignment horizontal="right" vertical="center" indent="1"/>
    </xf>
    <xf numFmtId="0" fontId="21" fillId="4" borderId="7" xfId="0" applyFont="1" applyFill="1" applyBorder="1" applyAlignment="1">
      <alignment horizontal="right" vertical="center" indent="1"/>
    </xf>
    <xf numFmtId="0" fontId="21" fillId="5" borderId="33" xfId="0" applyFont="1" applyFill="1" applyBorder="1" applyAlignment="1">
      <alignment horizontal="right" vertical="center" indent="1"/>
    </xf>
    <xf numFmtId="0" fontId="27" fillId="4" borderId="35" xfId="0" applyFont="1" applyFill="1" applyBorder="1" applyAlignment="1">
      <alignment horizontal="center" vertical="center" wrapText="1" readingOrder="2"/>
    </xf>
    <xf numFmtId="1" fontId="22" fillId="4" borderId="11" xfId="84" applyNumberFormat="1" applyFont="1" applyFill="1" applyBorder="1" applyAlignment="1">
      <alignment horizontal="right" vertical="center" indent="1" readingOrder="1"/>
    </xf>
    <xf numFmtId="3" fontId="21" fillId="5" borderId="6" xfId="0" applyNumberFormat="1" applyFont="1" applyFill="1" applyBorder="1" applyAlignment="1">
      <alignment horizontal="right" vertical="center" indent="1"/>
    </xf>
    <xf numFmtId="3" fontId="22" fillId="5" borderId="6" xfId="0" applyNumberFormat="1" applyFont="1" applyFill="1" applyBorder="1" applyAlignment="1">
      <alignment horizontal="right" vertical="center" indent="1"/>
    </xf>
    <xf numFmtId="3" fontId="21" fillId="4" borderId="3" xfId="0" applyNumberFormat="1" applyFont="1" applyFill="1" applyBorder="1" applyAlignment="1">
      <alignment horizontal="right" vertical="center" indent="1"/>
    </xf>
    <xf numFmtId="3" fontId="22" fillId="4" borderId="3" xfId="0" applyNumberFormat="1" applyFont="1" applyFill="1" applyBorder="1" applyAlignment="1">
      <alignment horizontal="right" vertical="center" indent="1"/>
    </xf>
    <xf numFmtId="3" fontId="21" fillId="5" borderId="3" xfId="0" applyNumberFormat="1" applyFont="1" applyFill="1" applyBorder="1" applyAlignment="1">
      <alignment horizontal="right" vertical="center" indent="1"/>
    </xf>
    <xf numFmtId="3" fontId="22" fillId="5" borderId="3" xfId="0" applyNumberFormat="1" applyFont="1" applyFill="1" applyBorder="1" applyAlignment="1">
      <alignment horizontal="right" vertical="center" indent="1"/>
    </xf>
    <xf numFmtId="3" fontId="21" fillId="4" borderId="9" xfId="0" applyNumberFormat="1" applyFont="1" applyFill="1" applyBorder="1" applyAlignment="1">
      <alignment horizontal="right" vertical="center" indent="1"/>
    </xf>
    <xf numFmtId="3" fontId="22" fillId="4" borderId="9" xfId="0" applyNumberFormat="1" applyFont="1" applyFill="1" applyBorder="1" applyAlignment="1">
      <alignment horizontal="right" vertical="center" indent="1"/>
    </xf>
    <xf numFmtId="3" fontId="22" fillId="5" borderId="22" xfId="0" applyNumberFormat="1" applyFont="1" applyFill="1" applyBorder="1" applyAlignment="1">
      <alignment horizontal="right" vertical="center" indent="1"/>
    </xf>
    <xf numFmtId="3" fontId="21" fillId="4" borderId="14" xfId="0" applyNumberFormat="1" applyFont="1" applyFill="1" applyBorder="1" applyAlignment="1">
      <alignment horizontal="right" vertical="center" indent="1"/>
    </xf>
    <xf numFmtId="3" fontId="22" fillId="4" borderId="14" xfId="0" applyNumberFormat="1" applyFont="1" applyFill="1" applyBorder="1" applyAlignment="1">
      <alignment horizontal="right" vertical="center" indent="1"/>
    </xf>
    <xf numFmtId="3" fontId="21" fillId="4" borderId="5" xfId="0" applyNumberFormat="1" applyFont="1" applyFill="1" applyBorder="1" applyAlignment="1">
      <alignment horizontal="right" vertical="center" indent="1"/>
    </xf>
    <xf numFmtId="3" fontId="22" fillId="4" borderId="5" xfId="0" applyNumberFormat="1" applyFont="1" applyFill="1" applyBorder="1" applyAlignment="1">
      <alignment horizontal="right" vertical="center" indent="1"/>
    </xf>
    <xf numFmtId="3" fontId="22" fillId="4" borderId="22" xfId="0" applyNumberFormat="1" applyFont="1" applyFill="1" applyBorder="1" applyAlignment="1">
      <alignment horizontal="right" vertical="center" indent="1"/>
    </xf>
    <xf numFmtId="3" fontId="21" fillId="5" borderId="6" xfId="0" applyNumberFormat="1" applyFont="1" applyFill="1" applyBorder="1" applyAlignment="1">
      <alignment horizontal="center" vertical="center"/>
    </xf>
    <xf numFmtId="3" fontId="22" fillId="5" borderId="6" xfId="0" applyNumberFormat="1" applyFont="1" applyFill="1" applyBorder="1" applyAlignment="1">
      <alignment horizontal="center" vertical="center"/>
    </xf>
    <xf numFmtId="3" fontId="21" fillId="4" borderId="3" xfId="0" applyNumberFormat="1" applyFont="1" applyFill="1" applyBorder="1" applyAlignment="1">
      <alignment horizontal="center" vertical="center"/>
    </xf>
    <xf numFmtId="3" fontId="22" fillId="4"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3" fontId="22" fillId="5" borderId="3" xfId="0" applyNumberFormat="1" applyFont="1" applyFill="1" applyBorder="1" applyAlignment="1">
      <alignment horizontal="center" vertical="center"/>
    </xf>
    <xf numFmtId="3" fontId="21" fillId="4" borderId="9" xfId="0" applyNumberFormat="1" applyFont="1" applyFill="1" applyBorder="1" applyAlignment="1">
      <alignment horizontal="center" vertical="center"/>
    </xf>
    <xf numFmtId="3" fontId="22" fillId="4" borderId="9" xfId="0" applyNumberFormat="1" applyFont="1" applyFill="1" applyBorder="1" applyAlignment="1">
      <alignment horizontal="center" vertical="center"/>
    </xf>
    <xf numFmtId="3" fontId="22" fillId="5" borderId="22" xfId="0" applyNumberFormat="1" applyFont="1" applyFill="1" applyBorder="1" applyAlignment="1">
      <alignment horizontal="center" vertical="center"/>
    </xf>
    <xf numFmtId="3" fontId="21" fillId="4" borderId="14" xfId="0" applyNumberFormat="1" applyFont="1" applyFill="1" applyBorder="1" applyAlignment="1">
      <alignment horizontal="center" vertical="center"/>
    </xf>
    <xf numFmtId="3" fontId="22" fillId="4" borderId="14" xfId="0" applyNumberFormat="1" applyFont="1" applyFill="1" applyBorder="1" applyAlignment="1">
      <alignment horizontal="center" vertical="center"/>
    </xf>
    <xf numFmtId="3" fontId="21" fillId="5" borderId="9" xfId="0" applyNumberFormat="1" applyFont="1" applyFill="1" applyBorder="1" applyAlignment="1">
      <alignment horizontal="center" vertical="center"/>
    </xf>
    <xf numFmtId="3" fontId="22" fillId="5" borderId="9" xfId="0" applyNumberFormat="1" applyFont="1" applyFill="1" applyBorder="1" applyAlignment="1">
      <alignment horizontal="center" vertical="center"/>
    </xf>
    <xf numFmtId="3" fontId="22" fillId="4" borderId="22" xfId="0" applyNumberFormat="1" applyFont="1" applyFill="1" applyBorder="1" applyAlignment="1">
      <alignment horizontal="center" vertical="center"/>
    </xf>
    <xf numFmtId="1" fontId="21" fillId="0" borderId="6" xfId="72" applyNumberFormat="1" applyFont="1" applyBorder="1" applyAlignment="1">
      <alignment horizontal="right" vertical="center" indent="1"/>
    </xf>
    <xf numFmtId="1" fontId="21" fillId="4" borderId="3" xfId="0" applyNumberFormat="1" applyFont="1" applyFill="1" applyBorder="1" applyAlignment="1">
      <alignment horizontal="right" vertical="center" indent="1"/>
    </xf>
    <xf numFmtId="1" fontId="21" fillId="0" borderId="3" xfId="72" applyNumberFormat="1" applyFont="1" applyBorder="1" applyAlignment="1">
      <alignment horizontal="right" vertical="center" indent="1"/>
    </xf>
    <xf numFmtId="1" fontId="21" fillId="0" borderId="9" xfId="72" applyNumberFormat="1" applyFont="1" applyBorder="1" applyAlignment="1">
      <alignment horizontal="right" vertical="center" indent="1"/>
    </xf>
    <xf numFmtId="3" fontId="21" fillId="5" borderId="7" xfId="114" applyNumberFormat="1" applyFont="1" applyFill="1" applyBorder="1" applyAlignment="1">
      <alignment horizontal="right" vertical="center" indent="1"/>
    </xf>
    <xf numFmtId="3" fontId="21" fillId="4" borderId="7" xfId="114" applyNumberFormat="1" applyFont="1" applyFill="1" applyBorder="1" applyAlignment="1">
      <alignment horizontal="right" vertical="center" indent="1"/>
    </xf>
    <xf numFmtId="3" fontId="21" fillId="4" borderId="27" xfId="114" applyNumberFormat="1" applyFont="1" applyFill="1" applyBorder="1" applyAlignment="1">
      <alignment horizontal="right" vertical="center" indent="1"/>
    </xf>
    <xf numFmtId="3" fontId="0" fillId="0" borderId="0" xfId="0" applyNumberFormat="1" applyAlignment="1">
      <alignment vertical="center"/>
    </xf>
    <xf numFmtId="0" fontId="18" fillId="4" borderId="10" xfId="4" applyFont="1" applyFill="1" applyBorder="1" applyAlignment="1">
      <alignment horizontal="right" vertical="center" wrapText="1" indent="1" readingOrder="2"/>
    </xf>
    <xf numFmtId="1" fontId="21" fillId="4" borderId="9" xfId="0" applyNumberFormat="1" applyFont="1" applyFill="1" applyBorder="1" applyAlignment="1">
      <alignment horizontal="right" vertical="center" indent="1"/>
    </xf>
    <xf numFmtId="0" fontId="71" fillId="4" borderId="27" xfId="4" applyFont="1" applyFill="1" applyBorder="1" applyAlignment="1">
      <alignment horizontal="left" vertical="center" wrapText="1" indent="1"/>
    </xf>
    <xf numFmtId="0" fontId="18" fillId="5" borderId="31" xfId="4" applyFont="1" applyFill="1" applyBorder="1" applyAlignment="1">
      <alignment horizontal="center" vertical="center" readingOrder="2"/>
    </xf>
    <xf numFmtId="1" fontId="22" fillId="5" borderId="22" xfId="0" applyNumberFormat="1" applyFont="1" applyFill="1" applyBorder="1" applyAlignment="1">
      <alignment horizontal="right" vertical="center" indent="1"/>
    </xf>
    <xf numFmtId="0" fontId="22" fillId="5" borderId="35" xfId="4" applyFont="1" applyFill="1" applyBorder="1" applyAlignment="1">
      <alignment horizontal="center" vertical="center"/>
    </xf>
    <xf numFmtId="0" fontId="41" fillId="4" borderId="31" xfId="175" applyFont="1" applyFill="1" applyBorder="1" applyAlignment="1">
      <alignment vertical="center" readingOrder="2"/>
    </xf>
    <xf numFmtId="0" fontId="25" fillId="4" borderId="22" xfId="175" applyFont="1" applyFill="1" applyBorder="1" applyAlignment="1">
      <alignment horizontal="center" vertical="center" wrapText="1" readingOrder="1"/>
    </xf>
    <xf numFmtId="0" fontId="27" fillId="4" borderId="35" xfId="175" applyFont="1" applyFill="1" applyBorder="1" applyAlignment="1">
      <alignment horizontal="center" vertical="center" readingOrder="2"/>
    </xf>
    <xf numFmtId="0" fontId="41" fillId="5" borderId="6" xfId="175" applyFont="1" applyFill="1" applyBorder="1" applyAlignment="1">
      <alignment horizontal="right" vertical="center" wrapText="1" indent="1" readingOrder="2"/>
    </xf>
    <xf numFmtId="0" fontId="41" fillId="4" borderId="3" xfId="175" applyFont="1" applyFill="1" applyBorder="1" applyAlignment="1">
      <alignment horizontal="right" vertical="center" wrapText="1" indent="1" readingOrder="2"/>
    </xf>
    <xf numFmtId="0" fontId="16" fillId="5" borderId="3" xfId="175" applyFont="1" applyFill="1" applyBorder="1" applyAlignment="1">
      <alignment horizontal="right" vertical="center" wrapText="1" indent="1"/>
    </xf>
    <xf numFmtId="0" fontId="41" fillId="4" borderId="5" xfId="175" applyFont="1" applyFill="1" applyBorder="1" applyAlignment="1">
      <alignment horizontal="right" vertical="center" wrapText="1" indent="1" readingOrder="2"/>
    </xf>
    <xf numFmtId="0" fontId="16" fillId="5" borderId="31" xfId="175" applyFont="1" applyFill="1" applyBorder="1" applyAlignment="1">
      <alignment horizontal="center" vertical="center" wrapText="1"/>
    </xf>
    <xf numFmtId="0" fontId="22" fillId="5" borderId="22" xfId="175" applyFont="1" applyFill="1" applyBorder="1" applyAlignment="1">
      <alignment horizontal="right" vertical="center" indent="1"/>
    </xf>
    <xf numFmtId="0" fontId="22" fillId="5" borderId="35" xfId="175" applyFont="1" applyFill="1" applyBorder="1" applyAlignment="1">
      <alignment horizontal="center" vertical="center" wrapText="1"/>
    </xf>
    <xf numFmtId="0" fontId="68" fillId="5" borderId="0" xfId="38" applyFont="1" applyFill="1" applyAlignment="1">
      <alignment horizontal="right" vertical="center" wrapText="1" indent="1" readingOrder="2"/>
    </xf>
    <xf numFmtId="0" fontId="24" fillId="5" borderId="0" xfId="38" applyFont="1" applyFill="1" applyAlignment="1">
      <alignment vertical="center"/>
    </xf>
    <xf numFmtId="0" fontId="29" fillId="5" borderId="0" xfId="38" applyFont="1" applyFill="1" applyAlignment="1">
      <alignment horizontal="left" vertical="center" wrapText="1" indent="1"/>
    </xf>
    <xf numFmtId="0" fontId="68" fillId="5" borderId="0" xfId="38" applyFont="1" applyFill="1" applyAlignment="1">
      <alignment horizontal="right" wrapText="1" indent="1" readingOrder="2"/>
    </xf>
    <xf numFmtId="3" fontId="21" fillId="5" borderId="6" xfId="0" applyNumberFormat="1" applyFont="1" applyFill="1" applyBorder="1" applyAlignment="1">
      <alignment horizontal="right" vertical="center" indent="1" readingOrder="1"/>
    </xf>
    <xf numFmtId="3" fontId="22" fillId="0" borderId="6" xfId="0" applyNumberFormat="1" applyFont="1" applyBorder="1" applyAlignment="1">
      <alignment horizontal="right" vertical="center" indent="1" readingOrder="1"/>
    </xf>
    <xf numFmtId="3" fontId="22" fillId="5" borderId="6" xfId="0" applyNumberFormat="1" applyFont="1" applyFill="1" applyBorder="1" applyAlignment="1">
      <alignment horizontal="right" vertical="center" indent="1" readingOrder="1"/>
    </xf>
    <xf numFmtId="3" fontId="21" fillId="4" borderId="3" xfId="0" applyNumberFormat="1" applyFont="1" applyFill="1" applyBorder="1" applyAlignment="1">
      <alignment horizontal="right" vertical="center" indent="1" readingOrder="1"/>
    </xf>
    <xf numFmtId="3" fontId="22" fillId="4" borderId="3" xfId="0" applyNumberFormat="1" applyFont="1" applyFill="1" applyBorder="1" applyAlignment="1">
      <alignment horizontal="right" vertical="center" indent="1" readingOrder="1"/>
    </xf>
    <xf numFmtId="3" fontId="21" fillId="5" borderId="3" xfId="0" applyNumberFormat="1" applyFont="1" applyFill="1" applyBorder="1" applyAlignment="1">
      <alignment horizontal="right" vertical="center" indent="1" readingOrder="1"/>
    </xf>
    <xf numFmtId="3" fontId="22" fillId="0" borderId="3" xfId="0" applyNumberFormat="1" applyFont="1" applyBorder="1" applyAlignment="1">
      <alignment horizontal="right" vertical="center" indent="1" readingOrder="1"/>
    </xf>
    <xf numFmtId="3" fontId="22" fillId="5" borderId="3" xfId="0" applyNumberFormat="1" applyFont="1" applyFill="1" applyBorder="1" applyAlignment="1">
      <alignment horizontal="right" vertical="center" indent="1" readingOrder="1"/>
    </xf>
    <xf numFmtId="3" fontId="21" fillId="4" borderId="5" xfId="0" applyNumberFormat="1" applyFont="1" applyFill="1" applyBorder="1" applyAlignment="1">
      <alignment horizontal="right" vertical="center" indent="1" readingOrder="1"/>
    </xf>
    <xf numFmtId="3" fontId="22" fillId="4" borderId="5" xfId="0" applyNumberFormat="1" applyFont="1" applyFill="1" applyBorder="1" applyAlignment="1">
      <alignment horizontal="right" vertical="center" indent="1" readingOrder="1"/>
    </xf>
    <xf numFmtId="3" fontId="22" fillId="5" borderId="22" xfId="0" applyNumberFormat="1" applyFont="1" applyFill="1" applyBorder="1" applyAlignment="1">
      <alignment horizontal="right" vertical="center" indent="1" readingOrder="1"/>
    </xf>
    <xf numFmtId="3" fontId="21" fillId="5" borderId="6" xfId="82" applyNumberFormat="1" applyFont="1" applyFill="1" applyBorder="1" applyAlignment="1">
      <alignment horizontal="right" vertical="center" indent="1" readingOrder="1"/>
    </xf>
    <xf numFmtId="3" fontId="21" fillId="0" borderId="6" xfId="82" applyNumberFormat="1" applyFont="1" applyBorder="1" applyAlignment="1">
      <alignment horizontal="right" vertical="center" indent="1" readingOrder="1"/>
    </xf>
    <xf numFmtId="3" fontId="21" fillId="4" borderId="5" xfId="82" applyNumberFormat="1" applyFont="1" applyFill="1" applyBorder="1" applyAlignment="1">
      <alignment horizontal="right" vertical="center" indent="1" readingOrder="1"/>
    </xf>
    <xf numFmtId="3" fontId="22" fillId="5" borderId="11" xfId="82" applyNumberFormat="1" applyFont="1" applyFill="1" applyBorder="1" applyAlignment="1">
      <alignment horizontal="right" vertical="center" indent="1" readingOrder="1"/>
    </xf>
    <xf numFmtId="0" fontId="16" fillId="5" borderId="0" xfId="0" applyFont="1" applyFill="1" applyAlignment="1">
      <alignment horizontal="right" wrapText="1" readingOrder="2"/>
    </xf>
    <xf numFmtId="0" fontId="22" fillId="5" borderId="0" xfId="0" applyFont="1" applyFill="1" applyAlignment="1">
      <alignment horizontal="left" wrapText="1"/>
    </xf>
    <xf numFmtId="0" fontId="40" fillId="0" borderId="0" xfId="2" applyFont="1" applyAlignment="1">
      <alignment wrapText="1"/>
    </xf>
    <xf numFmtId="0" fontId="16" fillId="5" borderId="0" xfId="0" applyFont="1" applyFill="1" applyAlignment="1">
      <alignment horizontal="right" vertical="center" wrapText="1" readingOrder="2"/>
    </xf>
    <xf numFmtId="0" fontId="22" fillId="5" borderId="0" xfId="0" applyFont="1" applyFill="1" applyAlignment="1">
      <alignment horizontal="left" vertical="center" wrapText="1"/>
    </xf>
    <xf numFmtId="3" fontId="21" fillId="5" borderId="9" xfId="22" applyNumberFormat="1" applyFill="1" applyBorder="1" applyAlignment="1">
      <alignment vertical="center" readingOrder="1"/>
    </xf>
    <xf numFmtId="3" fontId="22" fillId="5" borderId="9" xfId="22" applyNumberFormat="1" applyFont="1" applyFill="1" applyBorder="1" applyAlignment="1">
      <alignment vertical="center" readingOrder="1"/>
    </xf>
    <xf numFmtId="3" fontId="21" fillId="0" borderId="6" xfId="84" applyNumberFormat="1" applyFont="1" applyBorder="1" applyAlignment="1">
      <alignment horizontal="right" vertical="center" indent="1" readingOrder="1"/>
    </xf>
    <xf numFmtId="3" fontId="22" fillId="0" borderId="6" xfId="84" applyNumberFormat="1" applyFont="1" applyBorder="1" applyAlignment="1">
      <alignment horizontal="right" vertical="center" indent="1" readingOrder="1"/>
    </xf>
    <xf numFmtId="3" fontId="22" fillId="4" borderId="5" xfId="84" applyNumberFormat="1" applyFont="1" applyFill="1" applyBorder="1" applyAlignment="1">
      <alignment horizontal="right" vertical="center" indent="1" readingOrder="1"/>
    </xf>
    <xf numFmtId="3" fontId="22" fillId="0" borderId="22" xfId="84" applyNumberFormat="1" applyFont="1" applyBorder="1" applyAlignment="1">
      <alignment horizontal="right" vertical="center" indent="1" readingOrder="1"/>
    </xf>
    <xf numFmtId="0" fontId="61" fillId="4" borderId="58" xfId="175" applyFont="1" applyFill="1" applyBorder="1" applyAlignment="1">
      <alignment horizontal="right" vertical="center" wrapText="1" indent="1" readingOrder="2"/>
    </xf>
    <xf numFmtId="0" fontId="21" fillId="4" borderId="58" xfId="175" applyFill="1" applyBorder="1" applyAlignment="1">
      <alignment horizontal="center" vertical="center"/>
    </xf>
    <xf numFmtId="0" fontId="76" fillId="4" borderId="58" xfId="175" applyFont="1" applyFill="1" applyBorder="1" applyAlignment="1">
      <alignment horizontal="left" vertical="center" wrapText="1" indent="1" readingOrder="1"/>
    </xf>
    <xf numFmtId="0" fontId="61" fillId="4" borderId="31" xfId="175" applyFont="1" applyFill="1" applyBorder="1" applyAlignment="1">
      <alignment horizontal="center" vertical="center" wrapText="1" readingOrder="2"/>
    </xf>
    <xf numFmtId="0" fontId="22" fillId="4" borderId="22" xfId="175" applyFont="1" applyFill="1" applyBorder="1" applyAlignment="1">
      <alignment horizontal="center" vertical="center"/>
    </xf>
    <xf numFmtId="0" fontId="43" fillId="4" borderId="35" xfId="175" applyFont="1" applyFill="1" applyBorder="1" applyAlignment="1">
      <alignment horizontal="center" vertical="center" wrapText="1" readingOrder="1"/>
    </xf>
    <xf numFmtId="0" fontId="61" fillId="5" borderId="57" xfId="175" applyFont="1" applyFill="1" applyBorder="1" applyAlignment="1">
      <alignment horizontal="right" vertical="center" wrapText="1" indent="1" readingOrder="2"/>
    </xf>
    <xf numFmtId="0" fontId="21" fillId="5" borderId="57" xfId="175" applyFill="1" applyBorder="1" applyAlignment="1">
      <alignment horizontal="center" vertical="center"/>
    </xf>
    <xf numFmtId="0" fontId="76" fillId="5" borderId="57" xfId="175" applyFont="1" applyFill="1" applyBorder="1" applyAlignment="1">
      <alignment horizontal="left" vertical="center" wrapText="1" indent="1" readingOrder="1"/>
    </xf>
    <xf numFmtId="3" fontId="21" fillId="4" borderId="9" xfId="84" applyNumberFormat="1" applyFont="1" applyFill="1" applyBorder="1" applyAlignment="1">
      <alignment horizontal="right" vertical="center" indent="1"/>
    </xf>
    <xf numFmtId="0" fontId="75" fillId="4" borderId="9" xfId="175" applyFont="1" applyFill="1" applyBorder="1" applyAlignment="1">
      <alignment horizontal="left" vertical="center" indent="1"/>
    </xf>
    <xf numFmtId="3" fontId="21" fillId="5" borderId="9" xfId="84" applyNumberFormat="1" applyFont="1" applyFill="1" applyBorder="1" applyAlignment="1">
      <alignment horizontal="right" vertical="center" indent="1"/>
    </xf>
    <xf numFmtId="0" fontId="75" fillId="5" borderId="9" xfId="175" applyFont="1" applyFill="1" applyBorder="1" applyAlignment="1">
      <alignment horizontal="left" vertical="center" indent="1"/>
    </xf>
    <xf numFmtId="3" fontId="42" fillId="5" borderId="6" xfId="175" applyNumberFormat="1" applyFont="1" applyFill="1" applyBorder="1" applyAlignment="1">
      <alignment horizontal="right" vertical="center" indent="1"/>
    </xf>
    <xf numFmtId="3" fontId="42" fillId="5" borderId="3" xfId="175" applyNumberFormat="1" applyFont="1" applyFill="1" applyBorder="1" applyAlignment="1">
      <alignment horizontal="right" vertical="center" indent="1"/>
    </xf>
    <xf numFmtId="3" fontId="42" fillId="4" borderId="3" xfId="175" applyNumberFormat="1" applyFont="1" applyFill="1" applyBorder="1" applyAlignment="1">
      <alignment horizontal="right" vertical="center" indent="1"/>
    </xf>
    <xf numFmtId="3" fontId="42" fillId="5" borderId="9" xfId="175" applyNumberFormat="1" applyFont="1" applyFill="1" applyBorder="1" applyAlignment="1">
      <alignment horizontal="right" vertical="center" indent="1"/>
    </xf>
    <xf numFmtId="3" fontId="42" fillId="4" borderId="9" xfId="175" applyNumberFormat="1" applyFont="1" applyFill="1" applyBorder="1" applyAlignment="1">
      <alignment horizontal="right" vertical="center" indent="1"/>
    </xf>
    <xf numFmtId="3" fontId="42" fillId="5" borderId="5" xfId="175" applyNumberFormat="1" applyFont="1" applyFill="1" applyBorder="1" applyAlignment="1">
      <alignment horizontal="right" vertical="center" indent="1"/>
    </xf>
    <xf numFmtId="0" fontId="18" fillId="5" borderId="4" xfId="47" applyFont="1" applyFill="1" applyBorder="1" applyAlignment="1">
      <alignment horizontal="center" vertical="center" wrapText="1" readingOrder="2"/>
    </xf>
    <xf numFmtId="3" fontId="22" fillId="5" borderId="22" xfId="84" applyNumberFormat="1" applyFont="1" applyFill="1" applyBorder="1" applyAlignment="1">
      <alignment horizontal="right" vertical="center" indent="1"/>
    </xf>
    <xf numFmtId="0" fontId="22" fillId="5" borderId="26" xfId="47" applyFont="1" applyFill="1" applyBorder="1" applyAlignment="1">
      <alignment horizontal="center" vertical="center" wrapText="1" readingOrder="2"/>
    </xf>
    <xf numFmtId="0" fontId="18" fillId="4" borderId="5" xfId="47" applyFont="1" applyFill="1" applyBorder="1">
      <alignment horizontal="right" vertical="center" wrapText="1" indent="1" readingOrder="2"/>
    </xf>
    <xf numFmtId="3" fontId="21" fillId="4" borderId="5" xfId="84" applyNumberFormat="1" applyFont="1" applyFill="1" applyBorder="1" applyAlignment="1">
      <alignment horizontal="right" vertical="center" indent="1"/>
    </xf>
    <xf numFmtId="0" fontId="71" fillId="4" borderId="5" xfId="47" applyFont="1" applyFill="1" applyBorder="1" applyAlignment="1">
      <alignment horizontal="left" vertical="center" wrapText="1" indent="1" readingOrder="2"/>
    </xf>
    <xf numFmtId="0" fontId="41" fillId="5" borderId="0" xfId="2" applyFont="1" applyFill="1" applyAlignment="1">
      <alignment horizontal="center" vertical="center" wrapText="1"/>
    </xf>
    <xf numFmtId="0" fontId="16" fillId="5" borderId="0" xfId="22" applyFont="1" applyFill="1" applyAlignment="1">
      <alignment horizontal="center" vertical="center" readingOrder="1"/>
    </xf>
    <xf numFmtId="0" fontId="16" fillId="5" borderId="0" xfId="0" applyFont="1" applyFill="1" applyAlignment="1">
      <alignment horizontal="center" vertical="center"/>
    </xf>
    <xf numFmtId="0" fontId="16" fillId="5" borderId="0" xfId="3" applyFont="1" applyFill="1" applyAlignment="1">
      <alignment horizontal="center" vertical="center"/>
    </xf>
    <xf numFmtId="0" fontId="16" fillId="5" borderId="0" xfId="0" applyFont="1" applyFill="1" applyAlignment="1">
      <alignment horizontal="center" vertical="center" readingOrder="1"/>
    </xf>
    <xf numFmtId="0" fontId="16" fillId="5" borderId="0" xfId="175" applyFont="1" applyFill="1" applyAlignment="1">
      <alignment horizontal="center" vertical="center" readingOrder="1"/>
    </xf>
    <xf numFmtId="0" fontId="16" fillId="5" borderId="0" xfId="22" applyFont="1" applyFill="1" applyAlignment="1">
      <alignment horizontal="center" vertical="center" wrapText="1"/>
    </xf>
    <xf numFmtId="0" fontId="16" fillId="5" borderId="0" xfId="22" applyFont="1" applyFill="1" applyAlignment="1">
      <alignment horizontal="center" vertical="center"/>
    </xf>
    <xf numFmtId="0" fontId="41" fillId="5" borderId="0" xfId="175" applyFont="1" applyFill="1" applyAlignment="1">
      <alignment horizontal="center" wrapText="1"/>
    </xf>
    <xf numFmtId="0" fontId="24" fillId="5" borderId="0" xfId="38" applyFont="1" applyFill="1" applyAlignment="1">
      <alignment vertical="top"/>
    </xf>
    <xf numFmtId="3" fontId="21" fillId="5" borderId="14" xfId="175" applyNumberFormat="1" applyFill="1" applyBorder="1" applyAlignment="1">
      <alignment horizontal="right" vertical="center" indent="1" readingOrder="1"/>
    </xf>
    <xf numFmtId="3" fontId="22" fillId="5" borderId="14" xfId="175" applyNumberFormat="1" applyFont="1" applyFill="1" applyBorder="1" applyAlignment="1">
      <alignment horizontal="right" vertical="center" indent="1" readingOrder="1"/>
    </xf>
    <xf numFmtId="0" fontId="71" fillId="5" borderId="59" xfId="22" applyFont="1" applyFill="1" applyBorder="1" applyAlignment="1">
      <alignment horizontal="left" vertical="center" wrapText="1" indent="1"/>
    </xf>
    <xf numFmtId="0" fontId="22" fillId="5" borderId="11" xfId="0" applyFont="1" applyFill="1" applyBorder="1" applyAlignment="1">
      <alignment horizontal="center" vertical="center" wrapText="1"/>
    </xf>
    <xf numFmtId="0" fontId="18" fillId="5" borderId="6" xfId="0" applyFont="1" applyFill="1" applyBorder="1" applyAlignment="1">
      <alignment horizontal="right" vertical="center" wrapText="1" indent="1"/>
    </xf>
    <xf numFmtId="3" fontId="21" fillId="5" borderId="11" xfId="175" applyNumberFormat="1" applyFill="1" applyBorder="1" applyAlignment="1">
      <alignment horizontal="right" vertical="center" indent="1" readingOrder="1"/>
    </xf>
    <xf numFmtId="3" fontId="22" fillId="5" borderId="11" xfId="175" applyNumberFormat="1" applyFont="1" applyFill="1" applyBorder="1" applyAlignment="1">
      <alignment horizontal="right" vertical="center" indent="1" readingOrder="1"/>
    </xf>
    <xf numFmtId="3" fontId="22" fillId="5" borderId="22" xfId="82" applyNumberFormat="1" applyFont="1" applyFill="1" applyBorder="1" applyAlignment="1">
      <alignment horizontal="right" vertical="center" indent="1" readingOrder="1"/>
    </xf>
    <xf numFmtId="0" fontId="68" fillId="5" borderId="0" xfId="38" applyFont="1" applyFill="1" applyAlignment="1">
      <alignment horizontal="right" vertical="top" wrapText="1" indent="1" readingOrder="2"/>
    </xf>
    <xf numFmtId="0" fontId="54" fillId="5" borderId="0" xfId="111" applyFont="1" applyFill="1" applyAlignment="1">
      <alignment vertical="center" wrapText="1" readingOrder="2"/>
    </xf>
    <xf numFmtId="0" fontId="54" fillId="5" borderId="0" xfId="111" applyFont="1" applyFill="1" applyAlignment="1">
      <alignment horizontal="right" vertical="center" wrapText="1"/>
    </xf>
    <xf numFmtId="0" fontId="55" fillId="5" borderId="0" xfId="112" applyFont="1" applyFill="1" applyAlignment="1">
      <alignment horizontal="left" vertical="center" wrapText="1"/>
    </xf>
    <xf numFmtId="0" fontId="40" fillId="5" borderId="0" xfId="112" applyFont="1" applyFill="1"/>
    <xf numFmtId="0" fontId="48" fillId="0" borderId="0" xfId="110" applyFont="1" applyAlignment="1">
      <alignment vertical="center"/>
    </xf>
    <xf numFmtId="0" fontId="75" fillId="4" borderId="9" xfId="175" applyFont="1" applyFill="1" applyBorder="1" applyAlignment="1">
      <alignment horizontal="left" vertical="center" wrapText="1" indent="1"/>
    </xf>
    <xf numFmtId="0" fontId="18" fillId="5" borderId="9" xfId="175" applyFont="1" applyFill="1" applyBorder="1" applyAlignment="1">
      <alignment horizontal="right" vertical="center" indent="1"/>
    </xf>
    <xf numFmtId="0" fontId="18" fillId="4" borderId="9" xfId="175" applyFont="1" applyFill="1" applyBorder="1" applyAlignment="1">
      <alignment horizontal="right" vertical="center" indent="1"/>
    </xf>
    <xf numFmtId="0" fontId="42" fillId="5" borderId="6" xfId="0" applyFont="1" applyFill="1" applyBorder="1" applyAlignment="1">
      <alignment horizontal="right" vertical="center" indent="1" readingOrder="1"/>
    </xf>
    <xf numFmtId="0" fontId="42" fillId="4" borderId="3" xfId="0" applyFont="1" applyFill="1" applyBorder="1" applyAlignment="1">
      <alignment horizontal="right" vertical="center" indent="1"/>
    </xf>
    <xf numFmtId="0" fontId="21" fillId="5" borderId="3" xfId="0" applyFont="1" applyFill="1" applyBorder="1" applyAlignment="1">
      <alignment horizontal="right" vertical="center" indent="1"/>
    </xf>
    <xf numFmtId="0" fontId="42" fillId="4" borderId="5" xfId="0" applyFont="1" applyFill="1" applyBorder="1" applyAlignment="1">
      <alignment horizontal="right" vertical="center" indent="1"/>
    </xf>
    <xf numFmtId="0" fontId="42" fillId="5" borderId="6" xfId="175" applyFont="1" applyFill="1" applyBorder="1" applyAlignment="1">
      <alignment horizontal="right" vertical="center" indent="1" readingOrder="1"/>
    </xf>
    <xf numFmtId="0" fontId="42" fillId="4" borderId="3" xfId="175" applyFont="1" applyFill="1" applyBorder="1" applyAlignment="1">
      <alignment horizontal="right" vertical="center" indent="1"/>
    </xf>
    <xf numFmtId="0" fontId="21" fillId="5" borderId="3" xfId="175" applyFill="1" applyBorder="1" applyAlignment="1">
      <alignment horizontal="right" vertical="center" indent="1"/>
    </xf>
    <xf numFmtId="0" fontId="42" fillId="4" borderId="5" xfId="175" applyFont="1" applyFill="1" applyBorder="1" applyAlignment="1">
      <alignment horizontal="right" vertical="center" indent="1"/>
    </xf>
    <xf numFmtId="0" fontId="72" fillId="5" borderId="0" xfId="77" applyFont="1" applyFill="1" applyAlignment="1">
      <alignment horizontal="left" vertical="justify" wrapText="1" indent="1"/>
    </xf>
    <xf numFmtId="0" fontId="82" fillId="5" borderId="0" xfId="110" applyFont="1" applyFill="1" applyAlignment="1">
      <alignment horizontal="center"/>
    </xf>
    <xf numFmtId="0" fontId="41" fillId="5" borderId="15" xfId="110" applyFont="1" applyFill="1" applyBorder="1" applyAlignment="1">
      <alignment vertical="center" wrapText="1"/>
    </xf>
    <xf numFmtId="0" fontId="16" fillId="5" borderId="15" xfId="0" applyFont="1" applyFill="1" applyBorder="1" applyAlignment="1">
      <alignment horizontal="left" vertical="center" readingOrder="1"/>
    </xf>
    <xf numFmtId="0" fontId="82" fillId="5" borderId="0" xfId="218" applyFont="1" applyFill="1" applyAlignment="1">
      <alignment horizontal="center"/>
    </xf>
    <xf numFmtId="0" fontId="16" fillId="5" borderId="0" xfId="175" applyFont="1" applyFill="1" applyAlignment="1">
      <alignment horizontal="center" vertical="center"/>
    </xf>
    <xf numFmtId="0" fontId="41" fillId="5" borderId="15" xfId="218" applyFont="1" applyFill="1" applyBorder="1" applyAlignment="1">
      <alignment vertical="center" wrapText="1"/>
    </xf>
    <xf numFmtId="0" fontId="82" fillId="0" borderId="0" xfId="218" applyFont="1"/>
    <xf numFmtId="0" fontId="17" fillId="5" borderId="0" xfId="0" applyFont="1" applyFill="1" applyAlignment="1">
      <alignment horizontal="center" vertical="center"/>
    </xf>
    <xf numFmtId="0" fontId="17" fillId="5" borderId="0" xfId="0" applyFont="1" applyFill="1" applyAlignment="1">
      <alignment horizontal="center" vertical="center" wrapText="1"/>
    </xf>
    <xf numFmtId="0" fontId="17" fillId="5" borderId="0" xfId="0" applyFont="1" applyFill="1" applyAlignment="1">
      <alignment horizontal="center" wrapText="1"/>
    </xf>
    <xf numFmtId="0" fontId="17" fillId="5" borderId="0" xfId="22" applyFont="1" applyFill="1" applyAlignment="1">
      <alignment horizontal="center" vertical="center" wrapText="1"/>
    </xf>
    <xf numFmtId="0" fontId="82" fillId="5" borderId="0" xfId="175" applyFont="1" applyFill="1" applyAlignment="1">
      <alignment wrapText="1"/>
    </xf>
    <xf numFmtId="49" fontId="16" fillId="3" borderId="0" xfId="0" applyNumberFormat="1" applyFont="1" applyFill="1" applyAlignment="1">
      <alignment horizontal="center" readingOrder="2"/>
    </xf>
    <xf numFmtId="0" fontId="82" fillId="5" borderId="0" xfId="113" applyFont="1" applyFill="1" applyAlignment="1">
      <alignment horizontal="center" vertical="center" wrapText="1"/>
    </xf>
    <xf numFmtId="0" fontId="79" fillId="0" borderId="0" xfId="38" applyFont="1" applyAlignment="1">
      <alignment horizontal="right" vertical="center" wrapText="1" indent="1" readingOrder="2"/>
    </xf>
    <xf numFmtId="0" fontId="83" fillId="0" borderId="0" xfId="77" applyFont="1" applyAlignment="1">
      <alignment horizontal="left" vertical="center" wrapText="1" indent="1"/>
    </xf>
    <xf numFmtId="0" fontId="80" fillId="0" borderId="0" xfId="111" applyFont="1" applyAlignment="1">
      <alignment horizontal="right" vertical="center" wrapText="1" readingOrder="2"/>
    </xf>
    <xf numFmtId="0" fontId="85" fillId="4" borderId="3" xfId="110" applyFont="1" applyFill="1" applyBorder="1" applyAlignment="1">
      <alignment horizontal="right" vertical="center" wrapText="1" indent="1" readingOrder="2"/>
    </xf>
    <xf numFmtId="0" fontId="85" fillId="5" borderId="3" xfId="110" applyFont="1" applyFill="1" applyBorder="1" applyAlignment="1">
      <alignment horizontal="right" vertical="center" wrapText="1" indent="1" readingOrder="2"/>
    </xf>
    <xf numFmtId="0" fontId="86" fillId="4" borderId="9" xfId="110" applyFont="1" applyFill="1" applyBorder="1" applyAlignment="1">
      <alignment horizontal="right" vertical="center" wrapText="1" indent="1" readingOrder="2"/>
    </xf>
    <xf numFmtId="0" fontId="86" fillId="5" borderId="9" xfId="110" applyFont="1" applyFill="1" applyBorder="1" applyAlignment="1">
      <alignment horizontal="right" vertical="center" wrapText="1" indent="1" readingOrder="2"/>
    </xf>
    <xf numFmtId="0" fontId="85" fillId="4" borderId="9" xfId="110" applyFont="1" applyFill="1" applyBorder="1" applyAlignment="1">
      <alignment horizontal="right" vertical="center" wrapText="1" indent="1" readingOrder="2"/>
    </xf>
    <xf numFmtId="0" fontId="87" fillId="4" borderId="3" xfId="0" applyFont="1" applyFill="1" applyBorder="1" applyAlignment="1">
      <alignment horizontal="left" vertical="center" wrapText="1" indent="1" readingOrder="1"/>
    </xf>
    <xf numFmtId="0" fontId="87" fillId="5" borderId="3" xfId="0" applyFont="1" applyFill="1" applyBorder="1" applyAlignment="1">
      <alignment horizontal="left" vertical="center" wrapText="1" indent="1" readingOrder="1"/>
    </xf>
    <xf numFmtId="0" fontId="87" fillId="4" borderId="9" xfId="0" applyFont="1" applyFill="1" applyBorder="1" applyAlignment="1">
      <alignment horizontal="left" vertical="center" wrapText="1" indent="1" readingOrder="1"/>
    </xf>
    <xf numFmtId="0" fontId="87" fillId="5" borderId="9" xfId="0" applyFont="1" applyFill="1" applyBorder="1" applyAlignment="1">
      <alignment horizontal="left" vertical="center" wrapText="1" indent="1" readingOrder="1"/>
    </xf>
    <xf numFmtId="0" fontId="86" fillId="5" borderId="21" xfId="218" applyFont="1" applyFill="1" applyBorder="1" applyAlignment="1">
      <alignment horizontal="right" vertical="center" wrapText="1" indent="1" readingOrder="2"/>
    </xf>
    <xf numFmtId="3" fontId="21" fillId="5" borderId="6" xfId="22" applyNumberFormat="1" applyFill="1" applyBorder="1" applyAlignment="1">
      <alignment vertical="center" readingOrder="1"/>
    </xf>
    <xf numFmtId="0" fontId="85" fillId="4" borderId="6" xfId="110" applyFont="1" applyFill="1" applyBorder="1" applyAlignment="1">
      <alignment horizontal="right" vertical="center" wrapText="1" indent="1" readingOrder="2"/>
    </xf>
    <xf numFmtId="3" fontId="21" fillId="4" borderId="6" xfId="22" applyNumberFormat="1" applyFill="1" applyBorder="1" applyAlignment="1">
      <alignment vertical="center" readingOrder="1"/>
    </xf>
    <xf numFmtId="3" fontId="22" fillId="4" borderId="6" xfId="22" applyNumberFormat="1" applyFont="1" applyFill="1" applyBorder="1" applyAlignment="1">
      <alignment vertical="center" readingOrder="1"/>
    </xf>
    <xf numFmtId="0" fontId="87" fillId="4" borderId="6" xfId="0" applyFont="1" applyFill="1" applyBorder="1" applyAlignment="1">
      <alignment horizontal="left" vertical="center" wrapText="1" indent="1" readingOrder="1"/>
    </xf>
    <xf numFmtId="0" fontId="86" fillId="4" borderId="8" xfId="218" applyFont="1" applyFill="1" applyBorder="1" applyAlignment="1">
      <alignment horizontal="right" vertical="center" wrapText="1" indent="1" readingOrder="2"/>
    </xf>
    <xf numFmtId="0" fontId="61" fillId="4" borderId="31" xfId="113" applyFont="1" applyFill="1" applyBorder="1" applyAlignment="1">
      <alignment horizontal="center" vertical="center" wrapText="1" readingOrder="2"/>
    </xf>
    <xf numFmtId="0" fontId="27" fillId="4" borderId="22" xfId="113" applyFont="1" applyFill="1" applyBorder="1" applyAlignment="1">
      <alignment horizontal="right" vertical="center" indent="1"/>
    </xf>
    <xf numFmtId="0" fontId="29" fillId="4" borderId="35" xfId="113" applyFont="1" applyFill="1" applyBorder="1" applyAlignment="1">
      <alignment horizontal="center" vertical="center"/>
    </xf>
    <xf numFmtId="0" fontId="71" fillId="5" borderId="7" xfId="218" applyFont="1" applyFill="1" applyBorder="1" applyAlignment="1">
      <alignment horizontal="left" vertical="center" indent="1"/>
    </xf>
    <xf numFmtId="0" fontId="21" fillId="0" borderId="0" xfId="22" applyAlignment="1">
      <alignment horizontal="center" vertical="center"/>
    </xf>
    <xf numFmtId="0" fontId="22" fillId="4" borderId="25" xfId="0" applyFont="1" applyFill="1" applyBorder="1" applyAlignment="1">
      <alignment horizontal="center" vertical="center" wrapText="1" readingOrder="2"/>
    </xf>
    <xf numFmtId="0" fontId="19" fillId="0" borderId="36" xfId="249" applyFont="1" applyBorder="1"/>
    <xf numFmtId="0" fontId="22" fillId="4" borderId="36" xfId="249" applyFont="1" applyFill="1" applyBorder="1" applyAlignment="1">
      <alignment horizontal="center" vertical="center" readingOrder="1"/>
    </xf>
    <xf numFmtId="0" fontId="19" fillId="0" borderId="36" xfId="249" applyFont="1" applyBorder="1" applyAlignment="1">
      <alignment vertical="center" wrapText="1"/>
    </xf>
    <xf numFmtId="3" fontId="21" fillId="4" borderId="36" xfId="249" applyNumberFormat="1" applyFont="1" applyFill="1" applyBorder="1" applyAlignment="1">
      <alignment horizontal="right" vertical="center" indent="1" readingOrder="2"/>
    </xf>
    <xf numFmtId="3" fontId="21" fillId="0" borderId="36" xfId="249" applyNumberFormat="1" applyFont="1" applyBorder="1" applyAlignment="1">
      <alignment horizontal="right" vertical="center" indent="1" readingOrder="2"/>
    </xf>
    <xf numFmtId="0" fontId="19" fillId="0" borderId="36" xfId="250" applyFont="1" applyBorder="1"/>
    <xf numFmtId="3" fontId="21" fillId="0" borderId="36" xfId="250" applyNumberFormat="1" applyFont="1" applyBorder="1" applyAlignment="1">
      <alignment horizontal="right" indent="1" readingOrder="2"/>
    </xf>
    <xf numFmtId="0" fontId="18" fillId="4" borderId="22" xfId="72" applyFont="1" applyFill="1" applyBorder="1" applyAlignment="1">
      <alignment horizontal="center" vertical="center" readingOrder="1"/>
    </xf>
    <xf numFmtId="0" fontId="75" fillId="5" borderId="3" xfId="175" applyFont="1" applyFill="1" applyBorder="1" applyAlignment="1">
      <alignment horizontal="left" vertical="center" wrapText="1" indent="1"/>
    </xf>
    <xf numFmtId="0" fontId="18" fillId="5" borderId="9" xfId="175" applyFont="1" applyFill="1" applyBorder="1" applyAlignment="1">
      <alignment horizontal="right" vertical="center" wrapText="1" indent="1"/>
    </xf>
    <xf numFmtId="167" fontId="42" fillId="4" borderId="5" xfId="233" quotePrefix="1" applyNumberFormat="1" applyFont="1" applyFill="1" applyBorder="1" applyAlignment="1">
      <alignment vertical="center" wrapText="1"/>
    </xf>
    <xf numFmtId="167" fontId="42" fillId="4" borderId="5" xfId="234" quotePrefix="1" applyNumberFormat="1" applyFont="1" applyFill="1" applyBorder="1" applyAlignment="1">
      <alignment vertical="center" wrapText="1"/>
    </xf>
    <xf numFmtId="167" fontId="42" fillId="4" borderId="5" xfId="234" quotePrefix="1" applyNumberFormat="1" applyFont="1" applyFill="1" applyBorder="1" applyAlignment="1">
      <alignment horizontal="center" vertical="center" wrapText="1"/>
    </xf>
    <xf numFmtId="167" fontId="42" fillId="5" borderId="6" xfId="234" applyNumberFormat="1" applyFont="1" applyFill="1" applyBorder="1" applyAlignment="1">
      <alignment horizontal="center" vertical="center" wrapText="1"/>
    </xf>
    <xf numFmtId="0" fontId="87" fillId="6" borderId="32" xfId="0" applyFont="1" applyFill="1" applyBorder="1" applyAlignment="1">
      <alignment horizontal="left" vertical="center" wrapText="1" indent="1" readingOrder="1"/>
    </xf>
    <xf numFmtId="0" fontId="87" fillId="4" borderId="7" xfId="0" applyFont="1" applyFill="1" applyBorder="1" applyAlignment="1">
      <alignment horizontal="left" vertical="center" wrapText="1" indent="1" readingOrder="1"/>
    </xf>
    <xf numFmtId="3" fontId="22" fillId="5" borderId="6" xfId="0" applyNumberFormat="1" applyFont="1" applyFill="1" applyBorder="1" applyAlignment="1">
      <alignment horizontal="right" vertical="center" readingOrder="1"/>
    </xf>
    <xf numFmtId="3" fontId="22" fillId="4" borderId="3" xfId="0" applyNumberFormat="1" applyFont="1" applyFill="1" applyBorder="1" applyAlignment="1">
      <alignment horizontal="right" vertical="center" readingOrder="1"/>
    </xf>
    <xf numFmtId="0" fontId="25" fillId="5" borderId="8" xfId="232" applyFont="1" applyFill="1" applyBorder="1" applyAlignment="1">
      <alignment horizontal="right" vertical="center" indent="1" readingOrder="2"/>
    </xf>
    <xf numFmtId="0" fontId="42" fillId="0" borderId="3" xfId="232" applyFont="1" applyBorder="1" applyAlignment="1">
      <alignment horizontal="right" vertical="center" indent="1"/>
    </xf>
    <xf numFmtId="0" fontId="25" fillId="4" borderId="8" xfId="232" applyFont="1" applyFill="1" applyBorder="1" applyAlignment="1">
      <alignment horizontal="right" vertical="center" indent="1" readingOrder="2"/>
    </xf>
    <xf numFmtId="0" fontId="42" fillId="4" borderId="3" xfId="232" applyFont="1" applyFill="1" applyBorder="1" applyAlignment="1">
      <alignment horizontal="right" vertical="center" indent="1"/>
    </xf>
    <xf numFmtId="0" fontId="42" fillId="5" borderId="3" xfId="75" applyFont="1" applyFill="1" applyBorder="1" applyAlignment="1">
      <alignment horizontal="right" vertical="center" indent="1"/>
    </xf>
    <xf numFmtId="0" fontId="75" fillId="5" borderId="7" xfId="232" applyFont="1" applyFill="1" applyBorder="1" applyAlignment="1">
      <alignment horizontal="left" vertical="center" indent="1"/>
    </xf>
    <xf numFmtId="0" fontId="75" fillId="4" borderId="7" xfId="232" applyFont="1" applyFill="1" applyBorder="1" applyAlignment="1">
      <alignment horizontal="left" vertical="center" indent="1"/>
    </xf>
    <xf numFmtId="0" fontId="40" fillId="0" borderId="0" xfId="232" applyFont="1" applyAlignment="1">
      <alignment vertical="center" wrapText="1"/>
    </xf>
    <xf numFmtId="0" fontId="18" fillId="4" borderId="8" xfId="113" applyFont="1" applyFill="1" applyBorder="1" applyAlignment="1">
      <alignment horizontal="right" vertical="center" wrapText="1" indent="1" readingOrder="2"/>
    </xf>
    <xf numFmtId="0" fontId="21" fillId="4" borderId="3" xfId="114" applyFont="1" applyFill="1" applyBorder="1" applyAlignment="1">
      <alignment horizontal="right" vertical="center" indent="1"/>
    </xf>
    <xf numFmtId="0" fontId="22" fillId="4" borderId="3" xfId="113" applyFont="1" applyFill="1" applyBorder="1" applyAlignment="1">
      <alignment horizontal="right" vertical="center" indent="1"/>
    </xf>
    <xf numFmtId="0" fontId="22" fillId="4" borderId="3" xfId="114" applyFont="1" applyFill="1" applyBorder="1" applyAlignment="1">
      <alignment horizontal="right" vertical="center" indent="1"/>
    </xf>
    <xf numFmtId="0" fontId="18" fillId="5" borderId="8" xfId="113" applyFont="1" applyFill="1" applyBorder="1" applyAlignment="1">
      <alignment horizontal="right" vertical="center" wrapText="1" indent="1" readingOrder="2"/>
    </xf>
    <xf numFmtId="0" fontId="21" fillId="5" borderId="3" xfId="114" applyFont="1" applyFill="1" applyBorder="1" applyAlignment="1">
      <alignment horizontal="right" vertical="center" indent="1"/>
    </xf>
    <xf numFmtId="0" fontId="22" fillId="5" borderId="3" xfId="113" applyFont="1" applyFill="1" applyBorder="1" applyAlignment="1">
      <alignment horizontal="right" vertical="center" indent="1"/>
    </xf>
    <xf numFmtId="0" fontId="22" fillId="5" borderId="3" xfId="114" applyFont="1" applyFill="1" applyBorder="1" applyAlignment="1">
      <alignment horizontal="right" vertical="center" indent="1"/>
    </xf>
    <xf numFmtId="0" fontId="18" fillId="5" borderId="8" xfId="218" applyFont="1" applyFill="1" applyBorder="1" applyAlignment="1">
      <alignment horizontal="right" vertical="center" wrapText="1" indent="1" readingOrder="2"/>
    </xf>
    <xf numFmtId="0" fontId="21" fillId="5" borderId="3" xfId="218" applyFont="1" applyFill="1" applyBorder="1" applyAlignment="1">
      <alignment horizontal="right" vertical="center" indent="1"/>
    </xf>
    <xf numFmtId="0" fontId="22" fillId="5" borderId="3" xfId="218" applyFont="1" applyFill="1" applyBorder="1" applyAlignment="1">
      <alignment horizontal="right" vertical="center" indent="1"/>
    </xf>
    <xf numFmtId="0" fontId="18" fillId="4" borderId="8" xfId="2" applyFont="1" applyFill="1" applyBorder="1" applyAlignment="1">
      <alignment horizontal="right" vertical="center" indent="1" readingOrder="2"/>
    </xf>
    <xf numFmtId="0" fontId="18" fillId="5" borderId="8" xfId="2" applyFont="1" applyFill="1" applyBorder="1" applyAlignment="1">
      <alignment horizontal="right" vertical="center" indent="1" readingOrder="2"/>
    </xf>
    <xf numFmtId="0" fontId="71" fillId="5" borderId="7" xfId="75" applyFont="1" applyFill="1" applyBorder="1" applyAlignment="1">
      <alignment horizontal="left" vertical="center" indent="1"/>
    </xf>
    <xf numFmtId="0" fontId="71" fillId="4" borderId="7" xfId="75" applyFont="1" applyFill="1" applyBorder="1" applyAlignment="1">
      <alignment horizontal="left" vertical="center" indent="1"/>
    </xf>
    <xf numFmtId="0" fontId="18" fillId="4" borderId="22" xfId="22" applyFont="1" applyFill="1" applyBorder="1" applyAlignment="1">
      <alignment horizontal="center" vertical="center" wrapText="1" readingOrder="2"/>
    </xf>
    <xf numFmtId="0" fontId="22" fillId="4" borderId="28" xfId="22" applyFont="1" applyFill="1" applyBorder="1" applyAlignment="1">
      <alignment horizontal="center" vertical="center" wrapText="1" readingOrder="2"/>
    </xf>
    <xf numFmtId="0" fontId="88" fillId="4" borderId="28" xfId="218" applyFont="1" applyFill="1" applyBorder="1" applyAlignment="1">
      <alignment horizontal="center" vertical="center" wrapText="1"/>
    </xf>
    <xf numFmtId="0" fontId="25" fillId="4" borderId="28" xfId="218" applyFont="1" applyFill="1" applyBorder="1" applyAlignment="1">
      <alignment horizontal="center" vertical="center" wrapText="1"/>
    </xf>
    <xf numFmtId="0" fontId="25" fillId="4" borderId="28" xfId="175" applyFont="1" applyFill="1" applyBorder="1" applyAlignment="1">
      <alignment horizontal="center" wrapText="1" readingOrder="2"/>
    </xf>
    <xf numFmtId="0" fontId="90" fillId="4" borderId="12" xfId="218" applyFont="1" applyFill="1" applyBorder="1" applyAlignment="1">
      <alignment horizontal="center" vertical="center" wrapText="1"/>
    </xf>
    <xf numFmtId="0" fontId="25" fillId="4" borderId="12" xfId="0" applyFont="1" applyFill="1" applyBorder="1" applyAlignment="1">
      <alignment horizontal="center" wrapText="1" readingOrder="2"/>
    </xf>
    <xf numFmtId="0" fontId="41" fillId="4" borderId="61" xfId="232" applyFont="1" applyFill="1" applyBorder="1" applyAlignment="1">
      <alignment horizontal="right" wrapText="1" readingOrder="2"/>
    </xf>
    <xf numFmtId="0" fontId="25" fillId="4" borderId="22" xfId="232" applyFont="1" applyFill="1" applyBorder="1" applyAlignment="1">
      <alignment horizontal="center" vertical="center"/>
    </xf>
    <xf numFmtId="0" fontId="27" fillId="4" borderId="41" xfId="232" applyFont="1" applyFill="1" applyBorder="1" applyAlignment="1">
      <alignment horizontal="left" wrapText="1"/>
    </xf>
    <xf numFmtId="0" fontId="25" fillId="4" borderId="63" xfId="218" applyFont="1" applyFill="1" applyBorder="1" applyAlignment="1">
      <alignment horizontal="center" vertical="center" wrapText="1" readingOrder="1"/>
    </xf>
    <xf numFmtId="0" fontId="25" fillId="4" borderId="63" xfId="218" applyFont="1" applyFill="1" applyBorder="1" applyAlignment="1">
      <alignment horizontal="center" vertical="center" wrapText="1"/>
    </xf>
    <xf numFmtId="0" fontId="61" fillId="4" borderId="63" xfId="218" applyFont="1" applyFill="1" applyBorder="1" applyAlignment="1">
      <alignment horizontal="center" vertical="center" wrapText="1" readingOrder="2"/>
    </xf>
    <xf numFmtId="0" fontId="18" fillId="5" borderId="34" xfId="113" applyFont="1" applyFill="1" applyBorder="1" applyAlignment="1">
      <alignment horizontal="right" vertical="center" wrapText="1" indent="1" readingOrder="2"/>
    </xf>
    <xf numFmtId="0" fontId="21" fillId="5" borderId="5" xfId="114" applyFont="1" applyFill="1" applyBorder="1" applyAlignment="1">
      <alignment horizontal="right" vertical="center" indent="1"/>
    </xf>
    <xf numFmtId="0" fontId="22" fillId="5" borderId="5" xfId="113" applyFont="1" applyFill="1" applyBorder="1" applyAlignment="1">
      <alignment horizontal="right" vertical="center" indent="1"/>
    </xf>
    <xf numFmtId="0" fontId="22" fillId="5" borderId="5" xfId="114" applyFont="1" applyFill="1" applyBorder="1" applyAlignment="1">
      <alignment horizontal="right" vertical="center" indent="1"/>
    </xf>
    <xf numFmtId="0" fontId="71" fillId="5" borderId="33" xfId="113" applyFont="1" applyFill="1" applyBorder="1" applyAlignment="1">
      <alignment horizontal="left" vertical="center" indent="1"/>
    </xf>
    <xf numFmtId="3" fontId="22" fillId="0" borderId="0" xfId="22" applyNumberFormat="1" applyFont="1"/>
    <xf numFmtId="0" fontId="40" fillId="0" borderId="0" xfId="232" applyFont="1" applyAlignment="1">
      <alignment vertical="center"/>
    </xf>
    <xf numFmtId="0" fontId="42" fillId="0" borderId="0" xfId="232" applyFont="1" applyAlignment="1">
      <alignment horizontal="center" vertical="center"/>
    </xf>
    <xf numFmtId="0" fontId="42" fillId="0" borderId="0" xfId="232" applyFont="1" applyAlignment="1">
      <alignment vertical="center" wrapText="1"/>
    </xf>
    <xf numFmtId="0" fontId="68" fillId="0" borderId="0" xfId="38" applyFont="1" applyAlignment="1">
      <alignment horizontal="justify" vertical="justify" wrapText="1" readingOrder="2"/>
    </xf>
    <xf numFmtId="0" fontId="71" fillId="0" borderId="0" xfId="38" applyFont="1" applyAlignment="1">
      <alignment horizontal="justify" vertical="justify" wrapText="1"/>
    </xf>
    <xf numFmtId="0" fontId="80" fillId="5" borderId="29" xfId="4" applyFont="1" applyFill="1" applyBorder="1" applyAlignment="1">
      <alignment horizontal="right" vertical="center" wrapText="1" readingOrder="2"/>
    </xf>
    <xf numFmtId="0" fontId="66" fillId="5" borderId="29" xfId="4" applyFont="1" applyFill="1" applyBorder="1" applyAlignment="1">
      <alignment horizontal="left" vertical="center" wrapText="1"/>
    </xf>
    <xf numFmtId="49" fontId="16" fillId="3" borderId="0" xfId="0" applyNumberFormat="1" applyFont="1" applyFill="1" applyAlignment="1">
      <alignment horizontal="center" vertical="center" readingOrder="1"/>
    </xf>
    <xf numFmtId="49" fontId="77" fillId="3" borderId="0" xfId="0" applyNumberFormat="1" applyFont="1" applyFill="1" applyAlignment="1">
      <alignment horizontal="center" vertical="center" readingOrder="1"/>
    </xf>
    <xf numFmtId="0" fontId="24" fillId="3" borderId="0" xfId="0" applyFont="1" applyFill="1" applyAlignment="1">
      <alignment horizontal="center" vertical="center" wrapText="1" readingOrder="2"/>
    </xf>
    <xf numFmtId="1" fontId="21" fillId="4" borderId="9" xfId="0" applyNumberFormat="1" applyFont="1" applyFill="1" applyBorder="1" applyAlignment="1">
      <alignment horizontal="right" vertical="center" indent="1"/>
    </xf>
    <xf numFmtId="1" fontId="21" fillId="4" borderId="14" xfId="0" applyNumberFormat="1" applyFont="1" applyFill="1" applyBorder="1" applyAlignment="1">
      <alignment horizontal="right" vertical="center" indent="1"/>
    </xf>
    <xf numFmtId="0" fontId="81" fillId="5" borderId="29" xfId="22" applyFont="1" applyFill="1" applyBorder="1" applyAlignment="1">
      <alignment horizontal="right" vertical="center" readingOrder="2"/>
    </xf>
    <xf numFmtId="0" fontId="48" fillId="5" borderId="29" xfId="22" applyFont="1" applyFill="1" applyBorder="1" applyAlignment="1">
      <alignment vertical="center"/>
    </xf>
    <xf numFmtId="0" fontId="39" fillId="5" borderId="0" xfId="2" applyFont="1" applyFill="1" applyAlignment="1">
      <alignment horizontal="center" vertical="center" wrapText="1"/>
    </xf>
    <xf numFmtId="0" fontId="38" fillId="5" borderId="0" xfId="2" applyFont="1" applyFill="1" applyAlignment="1">
      <alignment horizontal="center" vertical="center"/>
    </xf>
    <xf numFmtId="0" fontId="82" fillId="5" borderId="0" xfId="2" applyFont="1" applyFill="1" applyAlignment="1">
      <alignment horizontal="center" wrapText="1"/>
    </xf>
    <xf numFmtId="0" fontId="82" fillId="5" borderId="30" xfId="2" applyFont="1" applyFill="1" applyBorder="1" applyAlignment="1">
      <alignment horizontal="center" wrapText="1"/>
    </xf>
    <xf numFmtId="0" fontId="16" fillId="5" borderId="0" xfId="2" applyFont="1" applyFill="1" applyAlignment="1">
      <alignment horizontal="center" vertical="center" wrapText="1"/>
    </xf>
    <xf numFmtId="0" fontId="41" fillId="5" borderId="0" xfId="2" applyFont="1" applyFill="1" applyAlignment="1">
      <alignment horizontal="center" vertical="center" wrapText="1"/>
    </xf>
    <xf numFmtId="0" fontId="84" fillId="5" borderId="29" xfId="22" applyFont="1" applyFill="1" applyBorder="1" applyAlignment="1">
      <alignment horizontal="right" vertical="center" readingOrder="2"/>
    </xf>
    <xf numFmtId="0" fontId="39" fillId="5" borderId="0" xfId="113" applyFont="1" applyFill="1" applyAlignment="1">
      <alignment horizontal="center" vertical="center" wrapText="1"/>
    </xf>
    <xf numFmtId="0" fontId="16" fillId="5" borderId="0" xfId="22" applyFont="1" applyFill="1" applyAlignment="1">
      <alignment horizontal="center" vertical="center" wrapText="1"/>
    </xf>
    <xf numFmtId="0" fontId="16" fillId="5" borderId="0" xfId="22" applyFont="1" applyFill="1" applyAlignment="1">
      <alignment horizontal="center" vertical="center" readingOrder="1"/>
    </xf>
    <xf numFmtId="0" fontId="41" fillId="4" borderId="38" xfId="113" applyFont="1" applyFill="1" applyBorder="1" applyAlignment="1">
      <alignment horizontal="right" vertical="center" wrapText="1"/>
    </xf>
    <xf numFmtId="0" fontId="41" fillId="4" borderId="39" xfId="113" applyFont="1" applyFill="1" applyBorder="1" applyAlignment="1">
      <alignment horizontal="right" vertical="center" wrapText="1"/>
    </xf>
    <xf numFmtId="0" fontId="41" fillId="4" borderId="62" xfId="218" applyFont="1" applyFill="1" applyBorder="1" applyAlignment="1">
      <alignment horizontal="center" vertical="center" wrapText="1" readingOrder="1"/>
    </xf>
    <xf numFmtId="0" fontId="26" fillId="4" borderId="62" xfId="218" applyFont="1" applyFill="1" applyBorder="1" applyAlignment="1">
      <alignment horizontal="center" vertical="center" wrapText="1" readingOrder="1"/>
    </xf>
    <xf numFmtId="0" fontId="25" fillId="4" borderId="28" xfId="113" applyFont="1" applyFill="1" applyBorder="1" applyAlignment="1">
      <alignment horizontal="center" vertical="center" wrapText="1"/>
    </xf>
    <xf numFmtId="0" fontId="25" fillId="4" borderId="12" xfId="113" applyFont="1" applyFill="1" applyBorder="1" applyAlignment="1">
      <alignment horizontal="center" vertical="center" wrapText="1"/>
    </xf>
    <xf numFmtId="0" fontId="22" fillId="4" borderId="43" xfId="113" applyFont="1" applyFill="1" applyBorder="1" applyAlignment="1">
      <alignment horizontal="left" vertical="center" wrapText="1"/>
    </xf>
    <xf numFmtId="0" fontId="22" fillId="4" borderId="44" xfId="113" applyFont="1" applyFill="1" applyBorder="1" applyAlignment="1">
      <alignment horizontal="left" vertical="center"/>
    </xf>
    <xf numFmtId="0" fontId="66" fillId="5" borderId="29" xfId="22" applyFont="1" applyFill="1" applyBorder="1" applyAlignment="1">
      <alignment horizontal="left" vertical="center" readingOrder="1"/>
    </xf>
    <xf numFmtId="0" fontId="39" fillId="5" borderId="0" xfId="0" applyFont="1" applyFill="1" applyAlignment="1">
      <alignment horizontal="center" vertical="center"/>
    </xf>
    <xf numFmtId="0" fontId="41" fillId="5" borderId="0" xfId="0" applyFont="1" applyFill="1" applyAlignment="1">
      <alignment horizontal="center" vertical="center" wrapText="1"/>
    </xf>
    <xf numFmtId="0" fontId="41" fillId="5" borderId="0" xfId="0" applyFont="1" applyFill="1" applyAlignment="1">
      <alignment horizontal="center" vertical="center"/>
    </xf>
    <xf numFmtId="0" fontId="16" fillId="5" borderId="0" xfId="0" applyFont="1" applyFill="1" applyAlignment="1">
      <alignment horizontal="center" vertical="center"/>
    </xf>
    <xf numFmtId="0" fontId="66" fillId="5" borderId="29" xfId="0" applyFont="1" applyFill="1" applyBorder="1" applyAlignment="1">
      <alignment horizontal="left" vertical="center" wrapText="1"/>
    </xf>
    <xf numFmtId="0" fontId="80" fillId="5" borderId="29" xfId="0" applyFont="1" applyFill="1" applyBorder="1" applyAlignment="1">
      <alignment horizontal="right" vertical="top" wrapText="1" readingOrder="2"/>
    </xf>
    <xf numFmtId="0" fontId="24" fillId="5" borderId="0" xfId="0" applyFont="1" applyFill="1" applyAlignment="1">
      <alignment horizontal="center" vertical="center"/>
    </xf>
    <xf numFmtId="0" fontId="16" fillId="5" borderId="0" xfId="3" applyFont="1" applyFill="1" applyAlignment="1">
      <alignment horizontal="center" vertical="center" readingOrder="2"/>
    </xf>
    <xf numFmtId="0" fontId="16" fillId="5" borderId="15" xfId="3" applyFont="1" applyFill="1" applyBorder="1" applyAlignment="1">
      <alignment horizontal="right" vertical="center" wrapText="1" readingOrder="2"/>
    </xf>
    <xf numFmtId="0" fontId="16" fillId="5" borderId="0" xfId="3" applyFont="1" applyFill="1" applyAlignment="1">
      <alignment horizontal="center" vertical="center"/>
    </xf>
    <xf numFmtId="0" fontId="16" fillId="5" borderId="0" xfId="3" applyFont="1" applyFill="1" applyAlignment="1">
      <alignment horizontal="center" vertical="center" wrapText="1"/>
    </xf>
    <xf numFmtId="0" fontId="16" fillId="5" borderId="0" xfId="3" applyFont="1" applyFill="1" applyAlignment="1">
      <alignment horizontal="right" vertical="center" wrapText="1" readingOrder="2"/>
    </xf>
    <xf numFmtId="0" fontId="25" fillId="4" borderId="28" xfId="218" applyFont="1" applyFill="1" applyBorder="1" applyAlignment="1">
      <alignment horizontal="center" vertical="center" wrapText="1" readingOrder="1"/>
    </xf>
    <xf numFmtId="0" fontId="25" fillId="4" borderId="28" xfId="218" applyFont="1" applyFill="1" applyBorder="1" applyAlignment="1">
      <alignment horizontal="center" vertical="center" readingOrder="1"/>
    </xf>
    <xf numFmtId="0" fontId="25" fillId="4" borderId="28" xfId="218" applyFont="1" applyFill="1" applyBorder="1" applyAlignment="1">
      <alignment horizontal="center" vertical="center" wrapText="1"/>
    </xf>
    <xf numFmtId="0" fontId="25" fillId="4" borderId="28" xfId="218" applyFont="1" applyFill="1" applyBorder="1" applyAlignment="1">
      <alignment horizontal="center" vertical="center"/>
    </xf>
    <xf numFmtId="0" fontId="39" fillId="5" borderId="0" xfId="110" applyFont="1" applyFill="1" applyAlignment="1">
      <alignment horizontal="center" vertical="center" wrapText="1"/>
    </xf>
    <xf numFmtId="0" fontId="16" fillId="5" borderId="0" xfId="0" applyFont="1" applyFill="1" applyAlignment="1">
      <alignment horizontal="center" vertical="center" wrapText="1" readingOrder="1"/>
    </xf>
    <xf numFmtId="0" fontId="16" fillId="5" borderId="0" xfId="0" applyFont="1" applyFill="1" applyAlignment="1">
      <alignment horizontal="center" vertical="center" readingOrder="1"/>
    </xf>
    <xf numFmtId="0" fontId="25" fillId="4" borderId="25" xfId="218" applyFont="1" applyFill="1" applyBorder="1" applyAlignment="1">
      <alignment horizontal="center" vertical="center" wrapText="1" readingOrder="2"/>
    </xf>
    <xf numFmtId="0" fontId="25" fillId="4" borderId="29" xfId="218" applyFont="1" applyFill="1" applyBorder="1" applyAlignment="1">
      <alignment horizontal="center" vertical="center" readingOrder="2"/>
    </xf>
    <xf numFmtId="0" fontId="25" fillId="4" borderId="24" xfId="218" applyFont="1" applyFill="1" applyBorder="1" applyAlignment="1">
      <alignment horizontal="center" vertical="center" readingOrder="2"/>
    </xf>
    <xf numFmtId="0" fontId="25" fillId="4" borderId="25" xfId="218" applyFont="1" applyFill="1" applyBorder="1" applyAlignment="1">
      <alignment horizontal="center" vertical="center" wrapText="1" readingOrder="1"/>
    </xf>
    <xf numFmtId="0" fontId="25" fillId="4" borderId="29" xfId="218" applyFont="1" applyFill="1" applyBorder="1" applyAlignment="1">
      <alignment horizontal="center" vertical="center" readingOrder="1"/>
    </xf>
    <xf numFmtId="0" fontId="25" fillId="4" borderId="24" xfId="218" applyFont="1" applyFill="1" applyBorder="1" applyAlignment="1">
      <alignment horizontal="center" vertical="center" readingOrder="1"/>
    </xf>
    <xf numFmtId="0" fontId="41" fillId="4" borderId="40" xfId="218" applyFont="1" applyFill="1" applyBorder="1" applyAlignment="1">
      <alignment horizontal="right" vertical="center" wrapText="1"/>
    </xf>
    <xf numFmtId="0" fontId="41" fillId="4" borderId="40" xfId="218" applyFont="1" applyFill="1" applyBorder="1" applyAlignment="1">
      <alignment horizontal="right" vertical="center"/>
    </xf>
    <xf numFmtId="0" fontId="27" fillId="4" borderId="35" xfId="218" applyFont="1" applyFill="1" applyBorder="1" applyAlignment="1">
      <alignment horizontal="center" vertical="center" wrapText="1" readingOrder="1"/>
    </xf>
    <xf numFmtId="0" fontId="27" fillId="4" borderId="23" xfId="218" applyFont="1" applyFill="1" applyBorder="1" applyAlignment="1">
      <alignment horizontal="center" vertical="center" wrapText="1" readingOrder="1"/>
    </xf>
    <xf numFmtId="0" fontId="27" fillId="4" borderId="31" xfId="218" applyFont="1" applyFill="1" applyBorder="1" applyAlignment="1">
      <alignment horizontal="center" vertical="center" wrapText="1" readingOrder="1"/>
    </xf>
    <xf numFmtId="0" fontId="27" fillId="4" borderId="60" xfId="218" applyFont="1" applyFill="1" applyBorder="1" applyAlignment="1">
      <alignment horizontal="left" vertical="center" wrapText="1" readingOrder="1"/>
    </xf>
    <xf numFmtId="0" fontId="16" fillId="4" borderId="49" xfId="175" applyFont="1" applyFill="1" applyBorder="1" applyAlignment="1">
      <alignment horizontal="right" vertical="center" wrapText="1" indent="1" readingOrder="2"/>
    </xf>
    <xf numFmtId="0" fontId="16" fillId="4" borderId="51" xfId="175" applyFont="1" applyFill="1" applyBorder="1" applyAlignment="1">
      <alignment horizontal="right" vertical="center" wrapText="1" indent="1" readingOrder="2"/>
    </xf>
    <xf numFmtId="0" fontId="18" fillId="4" borderId="35" xfId="44" applyFont="1" applyFill="1" applyBorder="1" applyAlignment="1">
      <alignment horizontal="center" vertical="center" wrapText="1" readingOrder="1"/>
    </xf>
    <xf numFmtId="0" fontId="18" fillId="4" borderId="23" xfId="44" applyFont="1" applyFill="1" applyBorder="1" applyAlignment="1">
      <alignment horizontal="center" vertical="center" wrapText="1" readingOrder="1"/>
    </xf>
    <xf numFmtId="0" fontId="18" fillId="4" borderId="31" xfId="44" applyFont="1" applyFill="1" applyBorder="1" applyAlignment="1">
      <alignment horizontal="center" vertical="center" wrapText="1" readingOrder="1"/>
    </xf>
    <xf numFmtId="0" fontId="22" fillId="4" borderId="50" xfId="175" applyFont="1" applyFill="1" applyBorder="1" applyAlignment="1">
      <alignment horizontal="left" vertical="center" wrapText="1" indent="1" readingOrder="1"/>
    </xf>
    <xf numFmtId="0" fontId="22" fillId="4" borderId="52" xfId="175" applyFont="1" applyFill="1" applyBorder="1" applyAlignment="1">
      <alignment horizontal="left" vertical="center" wrapText="1" indent="1" readingOrder="1"/>
    </xf>
    <xf numFmtId="0" fontId="24" fillId="5" borderId="0" xfId="175" applyFont="1" applyFill="1" applyAlignment="1">
      <alignment horizontal="center" vertical="center"/>
    </xf>
    <xf numFmtId="0" fontId="16" fillId="5" borderId="0" xfId="44" applyFont="1" applyFill="1" applyAlignment="1">
      <alignment horizontal="center" vertical="center" wrapText="1" readingOrder="2"/>
    </xf>
    <xf numFmtId="0" fontId="16" fillId="5" borderId="0" xfId="44" applyFont="1" applyFill="1" applyAlignment="1">
      <alignment horizontal="center" vertical="center" readingOrder="2"/>
    </xf>
    <xf numFmtId="0" fontId="16" fillId="5" borderId="0" xfId="44" applyFont="1" applyFill="1" applyAlignment="1">
      <alignment horizontal="center" vertical="center"/>
    </xf>
    <xf numFmtId="0" fontId="16" fillId="5" borderId="15" xfId="44" applyFont="1" applyFill="1" applyBorder="1" applyAlignment="1">
      <alignment horizontal="right" vertical="center" wrapText="1" readingOrder="2"/>
    </xf>
    <xf numFmtId="0" fontId="25" fillId="4" borderId="22" xfId="218" applyFont="1" applyFill="1" applyBorder="1" applyAlignment="1">
      <alignment horizontal="center" vertical="center" wrapText="1"/>
    </xf>
    <xf numFmtId="0" fontId="54" fillId="0" borderId="29" xfId="231" applyFont="1" applyBorder="1" applyAlignment="1">
      <alignment horizontal="right" vertical="center" wrapText="1" readingOrder="2"/>
    </xf>
    <xf numFmtId="0" fontId="55" fillId="0" borderId="29" xfId="232" applyFont="1" applyBorder="1" applyAlignment="1">
      <alignment horizontal="left" vertical="center" wrapText="1"/>
    </xf>
    <xf numFmtId="0" fontId="24" fillId="5" borderId="0" xfId="218" applyFont="1" applyFill="1" applyAlignment="1">
      <alignment horizontal="center" vertical="center" wrapText="1"/>
    </xf>
    <xf numFmtId="0" fontId="16" fillId="5" borderId="0" xfId="175" applyFont="1" applyFill="1" applyAlignment="1">
      <alignment horizontal="center" vertical="center" readingOrder="1"/>
    </xf>
    <xf numFmtId="0" fontId="41" fillId="4" borderId="42" xfId="218" applyFont="1" applyFill="1" applyBorder="1" applyAlignment="1">
      <alignment horizontal="right" vertical="center" wrapText="1" indent="1"/>
    </xf>
    <xf numFmtId="0" fontId="41" fillId="4" borderId="46" xfId="218" applyFont="1" applyFill="1" applyBorder="1" applyAlignment="1">
      <alignment horizontal="right" vertical="center" indent="1"/>
    </xf>
    <xf numFmtId="0" fontId="41" fillId="4" borderId="28" xfId="218" applyFont="1" applyFill="1" applyBorder="1" applyAlignment="1">
      <alignment horizontal="center" vertical="center" wrapText="1" readingOrder="2"/>
    </xf>
    <xf numFmtId="0" fontId="41" fillId="4" borderId="28" xfId="218" applyFont="1" applyFill="1" applyBorder="1" applyAlignment="1">
      <alignment horizontal="center" vertical="center" readingOrder="2"/>
    </xf>
    <xf numFmtId="0" fontId="41" fillId="4" borderId="25" xfId="218" applyFont="1" applyFill="1" applyBorder="1" applyAlignment="1">
      <alignment horizontal="center" vertical="center" wrapText="1" readingOrder="1"/>
    </xf>
    <xf numFmtId="0" fontId="41" fillId="4" borderId="29" xfId="218" applyFont="1" applyFill="1" applyBorder="1" applyAlignment="1">
      <alignment horizontal="center" vertical="center" readingOrder="1"/>
    </xf>
    <xf numFmtId="0" fontId="41" fillId="4" borderId="24" xfId="218" applyFont="1" applyFill="1" applyBorder="1" applyAlignment="1">
      <alignment horizontal="center" vertical="center" readingOrder="1"/>
    </xf>
    <xf numFmtId="0" fontId="41" fillId="4" borderId="37" xfId="218" applyFont="1" applyFill="1" applyBorder="1" applyAlignment="1">
      <alignment horizontal="center" vertical="center" wrapText="1" readingOrder="1"/>
    </xf>
    <xf numFmtId="0" fontId="27" fillId="4" borderId="45" xfId="218" applyFont="1" applyFill="1" applyBorder="1" applyAlignment="1">
      <alignment horizontal="left" vertical="center" wrapText="1" indent="1" readingOrder="1"/>
    </xf>
    <xf numFmtId="0" fontId="27" fillId="4" borderId="47" xfId="218" applyFont="1" applyFill="1" applyBorder="1" applyAlignment="1">
      <alignment horizontal="left" vertical="center" indent="1" readingOrder="1"/>
    </xf>
    <xf numFmtId="0" fontId="25" fillId="4" borderId="22" xfId="218" applyFont="1" applyFill="1" applyBorder="1" applyAlignment="1">
      <alignment horizontal="center" vertical="center" wrapText="1" readingOrder="1"/>
    </xf>
    <xf numFmtId="0" fontId="16" fillId="5" borderId="0" xfId="175" applyFont="1" applyFill="1" applyAlignment="1">
      <alignment horizontal="center" vertical="center" wrapText="1" readingOrder="2"/>
    </xf>
    <xf numFmtId="0" fontId="16" fillId="5" borderId="0" xfId="175" applyFont="1" applyFill="1" applyAlignment="1">
      <alignment horizontal="center" vertical="center" readingOrder="2"/>
    </xf>
    <xf numFmtId="0" fontId="22" fillId="5" borderId="15" xfId="175" applyFont="1" applyFill="1" applyBorder="1" applyAlignment="1">
      <alignment horizontal="left" vertical="center"/>
    </xf>
    <xf numFmtId="0" fontId="27" fillId="4" borderId="45" xfId="218" applyFont="1" applyFill="1" applyBorder="1" applyAlignment="1">
      <alignment horizontal="left" vertical="center" wrapText="1" indent="1"/>
    </xf>
    <xf numFmtId="0" fontId="27" fillId="4" borderId="47" xfId="218" applyFont="1" applyFill="1" applyBorder="1" applyAlignment="1">
      <alignment horizontal="left" vertical="center" wrapText="1" indent="1"/>
    </xf>
    <xf numFmtId="0" fontId="16" fillId="4" borderId="28" xfId="175" applyFont="1" applyFill="1" applyBorder="1" applyAlignment="1">
      <alignment horizontal="center" vertical="center" wrapText="1" readingOrder="2"/>
    </xf>
    <xf numFmtId="0" fontId="16" fillId="4" borderId="12" xfId="175" applyFont="1" applyFill="1" applyBorder="1" applyAlignment="1">
      <alignment horizontal="center" vertical="center" wrapText="1" readingOrder="2"/>
    </xf>
    <xf numFmtId="0" fontId="48" fillId="5" borderId="29" xfId="218" applyFont="1" applyFill="1" applyBorder="1" applyAlignment="1">
      <alignment horizontal="left" vertical="center"/>
    </xf>
    <xf numFmtId="0" fontId="81" fillId="5" borderId="29" xfId="218" applyFont="1" applyFill="1" applyBorder="1" applyAlignment="1">
      <alignment horizontal="right" vertical="center" readingOrder="2"/>
    </xf>
    <xf numFmtId="0" fontId="16" fillId="4" borderId="42" xfId="0" applyFont="1" applyFill="1" applyBorder="1" applyAlignment="1">
      <alignment horizontal="right" vertical="center" wrapText="1" indent="1" readingOrder="2"/>
    </xf>
    <xf numFmtId="0" fontId="16" fillId="4" borderId="46" xfId="0" applyFont="1" applyFill="1" applyBorder="1" applyAlignment="1">
      <alignment horizontal="right" vertical="center" indent="1" readingOrder="2"/>
    </xf>
    <xf numFmtId="0" fontId="40" fillId="5" borderId="29" xfId="218" applyFont="1" applyFill="1" applyBorder="1" applyAlignment="1">
      <alignment horizontal="center" vertical="center"/>
    </xf>
    <xf numFmtId="0" fontId="66" fillId="5" borderId="29" xfId="175" applyFont="1" applyFill="1" applyBorder="1" applyAlignment="1">
      <alignment horizontal="left" vertical="center" wrapText="1"/>
    </xf>
    <xf numFmtId="0" fontId="21" fillId="0" borderId="0" xfId="175" applyAlignment="1">
      <alignment wrapText="1"/>
    </xf>
    <xf numFmtId="0" fontId="80" fillId="5" borderId="29" xfId="175" applyFont="1" applyFill="1" applyBorder="1" applyAlignment="1">
      <alignment horizontal="right" vertical="center" wrapText="1" readingOrder="2"/>
    </xf>
    <xf numFmtId="0" fontId="27" fillId="5" borderId="15" xfId="175" applyFont="1" applyFill="1" applyBorder="1" applyAlignment="1">
      <alignment horizontal="left" vertical="center" wrapText="1"/>
    </xf>
    <xf numFmtId="0" fontId="16" fillId="4" borderId="28" xfId="0" applyFont="1" applyFill="1" applyBorder="1" applyAlignment="1">
      <alignment horizontal="center" vertical="center" wrapText="1" readingOrder="2"/>
    </xf>
    <xf numFmtId="0" fontId="16" fillId="4" borderId="12" xfId="0" applyFont="1" applyFill="1" applyBorder="1" applyAlignment="1">
      <alignment horizontal="center" vertical="center" wrapText="1" readingOrder="2"/>
    </xf>
    <xf numFmtId="0" fontId="25" fillId="4" borderId="35" xfId="0" applyFont="1" applyFill="1" applyBorder="1" applyAlignment="1">
      <alignment horizontal="center" vertical="center" readingOrder="1"/>
    </xf>
    <xf numFmtId="0" fontId="25" fillId="4" borderId="31" xfId="0" applyFont="1" applyFill="1" applyBorder="1" applyAlignment="1">
      <alignment horizontal="center" vertical="center" readingOrder="1"/>
    </xf>
    <xf numFmtId="0" fontId="22" fillId="4" borderId="28" xfId="0" applyFont="1" applyFill="1" applyBorder="1" applyAlignment="1">
      <alignment horizontal="center" vertical="center" wrapText="1" readingOrder="2"/>
    </xf>
    <xf numFmtId="0" fontId="22" fillId="4" borderId="12" xfId="0" applyFont="1" applyFill="1" applyBorder="1" applyAlignment="1">
      <alignment horizontal="center" vertical="center" wrapText="1" readingOrder="2"/>
    </xf>
    <xf numFmtId="0" fontId="18" fillId="0" borderId="29"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22" fillId="5" borderId="29" xfId="22" applyFont="1" applyFill="1" applyBorder="1" applyAlignment="1">
      <alignment horizontal="center" vertical="center" wrapText="1" readingOrder="1"/>
    </xf>
    <xf numFmtId="0" fontId="22" fillId="5" borderId="0" xfId="22" applyFont="1" applyFill="1" applyAlignment="1">
      <alignment horizontal="center" vertical="center" wrapText="1" readingOrder="1"/>
    </xf>
    <xf numFmtId="0" fontId="24" fillId="5" borderId="0" xfId="22" applyFont="1" applyFill="1" applyAlignment="1">
      <alignment horizontal="center" vertical="center"/>
    </xf>
    <xf numFmtId="0" fontId="16" fillId="5" borderId="0" xfId="22" applyFont="1" applyFill="1" applyAlignment="1">
      <alignment horizontal="center" vertical="center"/>
    </xf>
    <xf numFmtId="0" fontId="16" fillId="4" borderId="29" xfId="22" applyFont="1" applyFill="1" applyBorder="1" applyAlignment="1">
      <alignment horizontal="center" vertical="center" wrapText="1" readingOrder="2"/>
    </xf>
    <xf numFmtId="0" fontId="16" fillId="4" borderId="0" xfId="22" applyFont="1" applyFill="1" applyAlignment="1">
      <alignment horizontal="center" vertical="center" wrapText="1" readingOrder="2"/>
    </xf>
    <xf numFmtId="0" fontId="16" fillId="4" borderId="28" xfId="22" applyFont="1" applyFill="1" applyBorder="1" applyAlignment="1">
      <alignment horizontal="center" vertical="center" wrapText="1" readingOrder="2"/>
    </xf>
    <xf numFmtId="0" fontId="16" fillId="4" borderId="12" xfId="22" applyFont="1" applyFill="1" applyBorder="1" applyAlignment="1">
      <alignment horizontal="center" vertical="center" wrapText="1" readingOrder="2"/>
    </xf>
    <xf numFmtId="0" fontId="22" fillId="4" borderId="28" xfId="22" applyFont="1" applyFill="1" applyBorder="1" applyAlignment="1">
      <alignment horizontal="center" vertical="center" wrapText="1" readingOrder="1"/>
    </xf>
    <xf numFmtId="0" fontId="22" fillId="4" borderId="12" xfId="22" applyFont="1" applyFill="1" applyBorder="1" applyAlignment="1">
      <alignment horizontal="center" vertical="center" wrapText="1" readingOrder="1"/>
    </xf>
    <xf numFmtId="0" fontId="18" fillId="4" borderId="35" xfId="22" applyFont="1" applyFill="1" applyBorder="1" applyAlignment="1">
      <alignment horizontal="center" vertical="center" wrapText="1" readingOrder="2"/>
    </xf>
    <xf numFmtId="0" fontId="22" fillId="4" borderId="23" xfId="22" applyFont="1" applyFill="1" applyBorder="1" applyAlignment="1">
      <alignment horizontal="center" vertical="center" wrapText="1" readingOrder="2"/>
    </xf>
    <xf numFmtId="0" fontId="22" fillId="4" borderId="31" xfId="22" applyFont="1" applyFill="1" applyBorder="1" applyAlignment="1">
      <alignment horizontal="center" vertical="center" wrapText="1" readingOrder="2"/>
    </xf>
    <xf numFmtId="0" fontId="22" fillId="4" borderId="24" xfId="22" applyFont="1" applyFill="1" applyBorder="1" applyAlignment="1">
      <alignment horizontal="center" vertical="center" wrapText="1" readingOrder="1"/>
    </xf>
    <xf numFmtId="0" fontId="22" fillId="4" borderId="13" xfId="22" applyFont="1" applyFill="1" applyBorder="1" applyAlignment="1">
      <alignment horizontal="center" vertical="center" wrapText="1" readingOrder="1"/>
    </xf>
    <xf numFmtId="0" fontId="18" fillId="4" borderId="29"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5" xfId="0" applyFont="1" applyFill="1" applyBorder="1" applyAlignment="1">
      <alignment horizontal="center" vertical="center" wrapText="1"/>
    </xf>
    <xf numFmtId="0" fontId="22" fillId="4" borderId="29" xfId="22" applyFont="1" applyFill="1" applyBorder="1" applyAlignment="1">
      <alignment horizontal="center" vertical="center" wrapText="1" readingOrder="1"/>
    </xf>
    <xf numFmtId="0" fontId="22" fillId="4" borderId="0" xfId="22" applyFont="1" applyFill="1" applyAlignment="1">
      <alignment horizontal="center" vertical="center" wrapText="1" readingOrder="1"/>
    </xf>
    <xf numFmtId="0" fontId="22" fillId="4" borderId="15" xfId="22" applyFont="1" applyFill="1" applyBorder="1" applyAlignment="1">
      <alignment horizontal="center" vertical="center" wrapText="1" readingOrder="1"/>
    </xf>
    <xf numFmtId="0" fontId="18" fillId="4" borderId="23" xfId="0" applyFont="1" applyFill="1" applyBorder="1" applyAlignment="1">
      <alignment horizontal="center" vertical="center"/>
    </xf>
    <xf numFmtId="0" fontId="18" fillId="4" borderId="31" xfId="0" applyFont="1" applyFill="1" applyBorder="1" applyAlignment="1">
      <alignment horizontal="center" vertical="center"/>
    </xf>
    <xf numFmtId="0" fontId="29" fillId="4" borderId="23" xfId="0" applyFont="1" applyFill="1" applyBorder="1" applyAlignment="1">
      <alignment horizontal="center" vertical="center"/>
    </xf>
    <xf numFmtId="0" fontId="29" fillId="4" borderId="31" xfId="0" applyFont="1" applyFill="1" applyBorder="1" applyAlignment="1">
      <alignment horizontal="center" vertical="center"/>
    </xf>
    <xf numFmtId="0" fontId="66" fillId="5" borderId="29" xfId="0" applyFont="1" applyFill="1" applyBorder="1" applyAlignment="1">
      <alignment horizontal="left" vertical="center" readingOrder="1"/>
    </xf>
    <xf numFmtId="0" fontId="80" fillId="5" borderId="0" xfId="0" applyFont="1" applyFill="1" applyAlignment="1">
      <alignment horizontal="right" vertical="center" readingOrder="2"/>
    </xf>
    <xf numFmtId="0" fontId="0" fillId="5" borderId="29" xfId="0" applyFill="1" applyBorder="1" applyAlignment="1">
      <alignment horizontal="center"/>
    </xf>
    <xf numFmtId="0" fontId="22" fillId="4" borderId="14" xfId="22" applyFont="1" applyFill="1" applyBorder="1" applyAlignment="1">
      <alignment horizontal="center" vertical="center" wrapText="1" readingOrder="1"/>
    </xf>
    <xf numFmtId="0" fontId="22" fillId="4" borderId="3" xfId="22" applyFont="1" applyFill="1" applyBorder="1" applyAlignment="1">
      <alignment horizontal="center" vertical="center" wrapText="1" readingOrder="1"/>
    </xf>
    <xf numFmtId="0" fontId="22" fillId="4" borderId="9" xfId="22" applyFont="1" applyFill="1" applyBorder="1" applyAlignment="1">
      <alignment horizontal="center" vertical="center" wrapText="1" readingOrder="1"/>
    </xf>
    <xf numFmtId="0" fontId="48" fillId="5" borderId="29" xfId="22" applyFont="1" applyFill="1" applyBorder="1" applyAlignment="1">
      <alignment horizontal="left" vertical="center" indent="1" readingOrder="1"/>
    </xf>
    <xf numFmtId="0" fontId="18" fillId="5" borderId="22" xfId="0" applyFont="1" applyFill="1" applyBorder="1" applyAlignment="1">
      <alignment horizontal="center" vertical="center"/>
    </xf>
    <xf numFmtId="0" fontId="29" fillId="5" borderId="22" xfId="0" applyFont="1" applyFill="1" applyBorder="1" applyAlignment="1">
      <alignment horizontal="center" vertical="center"/>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22" fillId="5" borderId="6" xfId="22" applyFont="1" applyFill="1" applyBorder="1" applyAlignment="1">
      <alignment horizontal="center" vertical="center" wrapText="1" readingOrder="1"/>
    </xf>
    <xf numFmtId="0" fontId="22" fillId="5" borderId="3" xfId="22" applyFont="1" applyFill="1" applyBorder="1" applyAlignment="1">
      <alignment horizontal="center" vertical="center" wrapText="1" readingOrder="1"/>
    </xf>
    <xf numFmtId="0" fontId="22" fillId="5" borderId="5" xfId="22" applyFont="1" applyFill="1" applyBorder="1" applyAlignment="1">
      <alignment horizontal="center" vertical="center" wrapText="1" readingOrder="1"/>
    </xf>
    <xf numFmtId="0" fontId="16" fillId="4" borderId="1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0" fillId="0" borderId="0" xfId="0" applyAlignment="1">
      <alignment horizontal="center" wrapText="1"/>
    </xf>
    <xf numFmtId="0" fontId="41" fillId="5" borderId="0" xfId="22" applyFont="1" applyFill="1" applyAlignment="1">
      <alignment horizontal="center" vertical="center" wrapText="1"/>
    </xf>
    <xf numFmtId="0" fontId="39" fillId="5" borderId="0" xfId="22" applyFont="1" applyFill="1" applyAlignment="1">
      <alignment horizontal="center" vertical="center" wrapText="1"/>
    </xf>
    <xf numFmtId="0" fontId="18" fillId="4" borderId="23" xfId="22" applyFont="1" applyFill="1" applyBorder="1" applyAlignment="1">
      <alignment horizontal="center" vertical="center" wrapText="1" readingOrder="2"/>
    </xf>
    <xf numFmtId="0" fontId="18" fillId="4" borderId="31" xfId="22" applyFont="1" applyFill="1" applyBorder="1" applyAlignment="1">
      <alignment horizontal="center" vertical="center" wrapText="1" readingOrder="2"/>
    </xf>
    <xf numFmtId="0" fontId="18" fillId="4" borderId="23" xfId="22" applyFont="1" applyFill="1" applyBorder="1" applyAlignment="1">
      <alignment horizontal="center" vertical="center" readingOrder="2"/>
    </xf>
    <xf numFmtId="0" fontId="18" fillId="4" borderId="31" xfId="22" applyFont="1" applyFill="1" applyBorder="1" applyAlignment="1">
      <alignment horizontal="center" vertical="center" readingOrder="2"/>
    </xf>
    <xf numFmtId="0" fontId="18" fillId="4" borderId="25" xfId="22" applyFont="1" applyFill="1" applyBorder="1" applyAlignment="1">
      <alignment horizontal="center" vertical="center" wrapText="1" readingOrder="2"/>
    </xf>
    <xf numFmtId="0" fontId="18" fillId="4" borderId="29" xfId="22" applyFont="1" applyFill="1" applyBorder="1" applyAlignment="1">
      <alignment horizontal="center" vertical="center" wrapText="1" readingOrder="2"/>
    </xf>
    <xf numFmtId="0" fontId="18" fillId="4" borderId="24" xfId="22" applyFont="1" applyFill="1" applyBorder="1" applyAlignment="1">
      <alignment horizontal="center" vertical="center" wrapText="1" readingOrder="2"/>
    </xf>
    <xf numFmtId="0" fontId="22" fillId="4" borderId="28" xfId="22" applyFont="1" applyFill="1" applyBorder="1" applyAlignment="1">
      <alignment horizontal="center" vertical="center" wrapText="1" readingOrder="2"/>
    </xf>
    <xf numFmtId="0" fontId="22" fillId="4" borderId="12" xfId="22" applyFont="1" applyFill="1" applyBorder="1" applyAlignment="1">
      <alignment horizontal="center" vertical="center" wrapText="1" readingOrder="2"/>
    </xf>
    <xf numFmtId="0" fontId="18" fillId="4" borderId="22" xfId="22" applyFont="1" applyFill="1" applyBorder="1" applyAlignment="1">
      <alignment horizontal="center" vertical="center" wrapText="1" readingOrder="2"/>
    </xf>
    <xf numFmtId="0" fontId="22" fillId="4" borderId="11" xfId="22" applyFont="1" applyFill="1" applyBorder="1" applyAlignment="1">
      <alignment horizontal="center" vertical="center" wrapText="1" readingOrder="2"/>
    </xf>
    <xf numFmtId="0" fontId="16" fillId="4" borderId="25" xfId="22" applyFont="1" applyFill="1" applyBorder="1" applyAlignment="1">
      <alignment horizontal="center" wrapText="1" readingOrder="2"/>
    </xf>
    <xf numFmtId="0" fontId="16" fillId="4" borderId="29" xfId="22" applyFont="1" applyFill="1" applyBorder="1" applyAlignment="1">
      <alignment horizontal="center" wrapText="1" readingOrder="2"/>
    </xf>
    <xf numFmtId="0" fontId="16" fillId="4" borderId="24" xfId="22" applyFont="1" applyFill="1" applyBorder="1" applyAlignment="1">
      <alignment horizontal="center" wrapText="1" readingOrder="2"/>
    </xf>
    <xf numFmtId="0" fontId="16" fillId="5" borderId="0" xfId="44" applyFont="1" applyFill="1" applyAlignment="1">
      <alignment horizontal="center" vertical="center" wrapText="1"/>
    </xf>
    <xf numFmtId="0" fontId="16" fillId="5" borderId="0" xfId="44" applyFont="1" applyFill="1" applyAlignment="1">
      <alignment horizontal="right" vertical="center" wrapText="1" readingOrder="2"/>
    </xf>
    <xf numFmtId="0" fontId="81" fillId="5" borderId="29" xfId="175" applyFont="1" applyFill="1" applyBorder="1" applyAlignment="1">
      <alignment horizontal="right" vertical="center" wrapText="1" readingOrder="2"/>
    </xf>
    <xf numFmtId="0" fontId="48" fillId="5" borderId="29" xfId="235" applyFont="1" applyFill="1" applyBorder="1" applyAlignment="1">
      <alignment horizontal="left" vertical="center"/>
    </xf>
    <xf numFmtId="0" fontId="39" fillId="5" borderId="0" xfId="175" applyFont="1" applyFill="1" applyAlignment="1">
      <alignment horizontal="center" wrapText="1"/>
    </xf>
    <xf numFmtId="0" fontId="41" fillId="5" borderId="0" xfId="175" applyFont="1" applyFill="1" applyAlignment="1">
      <alignment horizontal="center" wrapText="1"/>
    </xf>
    <xf numFmtId="0" fontId="27" fillId="4" borderId="28" xfId="175" applyFont="1" applyFill="1" applyBorder="1" applyAlignment="1">
      <alignment horizontal="center" vertical="center" wrapText="1"/>
    </xf>
    <xf numFmtId="0" fontId="27" fillId="4" borderId="11" xfId="175" applyFont="1" applyFill="1" applyBorder="1" applyAlignment="1">
      <alignment horizontal="center" vertical="center" wrapText="1"/>
    </xf>
    <xf numFmtId="0" fontId="41" fillId="4" borderId="28" xfId="175" applyFont="1" applyFill="1" applyBorder="1" applyAlignment="1">
      <alignment horizontal="center" vertical="center" wrapText="1"/>
    </xf>
    <xf numFmtId="0" fontId="41" fillId="4" borderId="11" xfId="175" applyFont="1" applyFill="1" applyBorder="1" applyAlignment="1">
      <alignment horizontal="center" vertical="center" wrapText="1"/>
    </xf>
    <xf numFmtId="0" fontId="27" fillId="4" borderId="35" xfId="175" applyFont="1" applyFill="1" applyBorder="1" applyAlignment="1">
      <alignment horizontal="center" vertical="center" wrapText="1"/>
    </xf>
    <xf numFmtId="0" fontId="27" fillId="4" borderId="23" xfId="175" applyFont="1" applyFill="1" applyBorder="1" applyAlignment="1">
      <alignment horizontal="center" vertical="center" wrapText="1"/>
    </xf>
    <xf numFmtId="0" fontId="27" fillId="4" borderId="31" xfId="175" applyFont="1" applyFill="1" applyBorder="1" applyAlignment="1">
      <alignment horizontal="center" vertical="center" wrapText="1"/>
    </xf>
    <xf numFmtId="0" fontId="27" fillId="4" borderId="6" xfId="175" applyFont="1" applyFill="1" applyBorder="1" applyAlignment="1">
      <alignment horizontal="center" vertical="center" wrapText="1"/>
    </xf>
    <xf numFmtId="0" fontId="27" fillId="4" borderId="5" xfId="175" applyFont="1" applyFill="1" applyBorder="1" applyAlignment="1">
      <alignment horizontal="center" vertical="center" wrapText="1"/>
    </xf>
    <xf numFmtId="0" fontId="56" fillId="0" borderId="15" xfId="0" applyFont="1" applyBorder="1" applyAlignment="1">
      <alignment horizontal="center"/>
    </xf>
    <xf numFmtId="0" fontId="24" fillId="4" borderId="36" xfId="0" applyFont="1" applyFill="1" applyBorder="1" applyAlignment="1">
      <alignment horizontal="center" vertical="center" readingOrder="2"/>
    </xf>
    <xf numFmtId="0" fontId="24" fillId="4" borderId="36" xfId="0" applyFont="1" applyFill="1" applyBorder="1" applyAlignment="1">
      <alignment horizontal="center" readingOrder="2"/>
    </xf>
    <xf numFmtId="0" fontId="59" fillId="0" borderId="36" xfId="0" applyFont="1" applyBorder="1" applyAlignment="1">
      <alignment horizontal="center"/>
    </xf>
  </cellXfs>
  <cellStyles count="251">
    <cellStyle name="Comma" xfId="82" builtinId="3"/>
    <cellStyle name="Comma 2" xfId="40" xr:uid="{00000000-0005-0000-0000-000001000000}"/>
    <cellStyle name="Comma 2 2" xfId="51" xr:uid="{00000000-0005-0000-0000-000002000000}"/>
    <cellStyle name="Comma 2 2 2" xfId="55" xr:uid="{00000000-0005-0000-0000-000003000000}"/>
    <cellStyle name="Comma 2 2 2 2" xfId="84" xr:uid="{00000000-0005-0000-0000-000004000000}"/>
    <cellStyle name="Comma 2 2 2 2 2" xfId="219" xr:uid="{00000000-0005-0000-0000-000005000000}"/>
    <cellStyle name="Comma 2 2 2 3" xfId="220" xr:uid="{00000000-0005-0000-0000-000006000000}"/>
    <cellStyle name="Comma 2 2 3" xfId="73" xr:uid="{00000000-0005-0000-0000-000007000000}"/>
    <cellStyle name="Comma 2 2 3 2" xfId="221" xr:uid="{00000000-0005-0000-0000-000008000000}"/>
    <cellStyle name="Comma 2 2 4" xfId="222" xr:uid="{00000000-0005-0000-0000-000009000000}"/>
    <cellStyle name="Comma 2 3" xfId="54" xr:uid="{00000000-0005-0000-0000-00000A000000}"/>
    <cellStyle name="Comma 2 3 2" xfId="223" xr:uid="{00000000-0005-0000-0000-00000B000000}"/>
    <cellStyle name="Comma 2 4" xfId="65" xr:uid="{00000000-0005-0000-0000-00000C000000}"/>
    <cellStyle name="Comma 2 5" xfId="224" xr:uid="{00000000-0005-0000-0000-00000D000000}"/>
    <cellStyle name="Comma 2 6" xfId="239" xr:uid="{00000000-0005-0000-0000-00000E000000}"/>
    <cellStyle name="Comma 3" xfId="53" xr:uid="{00000000-0005-0000-0000-00000F000000}"/>
    <cellStyle name="Comma 3 2" xfId="56" xr:uid="{00000000-0005-0000-0000-000010000000}"/>
    <cellStyle name="Comma 3 2 2" xfId="83" xr:uid="{00000000-0005-0000-0000-000011000000}"/>
    <cellStyle name="Comma 3 2 2 2" xfId="85" xr:uid="{00000000-0005-0000-0000-000012000000}"/>
    <cellStyle name="Comma 3 2 2 2 2" xfId="151" xr:uid="{00000000-0005-0000-0000-000013000000}"/>
    <cellStyle name="Comma 3 2 2 2 2 2" xfId="234" xr:uid="{00000000-0005-0000-0000-000014000000}"/>
    <cellStyle name="Comma 3 2 2 3" xfId="131" xr:uid="{00000000-0005-0000-0000-000015000000}"/>
    <cellStyle name="Comma 3 2 3" xfId="86" xr:uid="{00000000-0005-0000-0000-000016000000}"/>
    <cellStyle name="Comma 3 2 3 2" xfId="138" xr:uid="{00000000-0005-0000-0000-000017000000}"/>
    <cellStyle name="Comma 3 2 4" xfId="153" xr:uid="{00000000-0005-0000-0000-000018000000}"/>
    <cellStyle name="Comma 3 2 4 2" xfId="233" xr:uid="{00000000-0005-0000-0000-000019000000}"/>
    <cellStyle name="Comma 3 2 5" xfId="119" xr:uid="{00000000-0005-0000-0000-00001A000000}"/>
    <cellStyle name="Comma 3 3" xfId="74" xr:uid="{00000000-0005-0000-0000-00001B000000}"/>
    <cellStyle name="Comma 3 4" xfId="87" xr:uid="{00000000-0005-0000-0000-00001C000000}"/>
    <cellStyle name="Comma 3 4 2" xfId="137" xr:uid="{00000000-0005-0000-0000-00001D000000}"/>
    <cellStyle name="Comma 3 5" xfId="159" xr:uid="{00000000-0005-0000-0000-00001E000000}"/>
    <cellStyle name="Comma 3 6" xfId="118" xr:uid="{00000000-0005-0000-0000-00001F000000}"/>
    <cellStyle name="Comma 4" xfId="49" xr:uid="{00000000-0005-0000-0000-000020000000}"/>
    <cellStyle name="Comma 4 2" xfId="160" xr:uid="{00000000-0005-0000-0000-000021000000}"/>
    <cellStyle name="Comma 4 2 2" xfId="225" xr:uid="{00000000-0005-0000-0000-000022000000}"/>
    <cellStyle name="Comma 4 3" xfId="161" xr:uid="{00000000-0005-0000-0000-000023000000}"/>
    <cellStyle name="Comma 4 3 2" xfId="226" xr:uid="{00000000-0005-0000-0000-000024000000}"/>
    <cellStyle name="Comma 5" xfId="162" xr:uid="{00000000-0005-0000-0000-000025000000}"/>
    <cellStyle name="Comma 6" xfId="163" xr:uid="{00000000-0005-0000-0000-000026000000}"/>
    <cellStyle name="Comma 7" xfId="236" xr:uid="{00000000-0005-0000-0000-000027000000}"/>
    <cellStyle name="Comma 8" xfId="241" xr:uid="{00000000-0005-0000-0000-000028000000}"/>
    <cellStyle name="Comma 9" xfId="244" xr:uid="{BE0D650F-27FF-4340-B4A9-9E950FD41ED9}"/>
    <cellStyle name="H1" xfId="7" xr:uid="{00000000-0005-0000-0000-000029000000}"/>
    <cellStyle name="H1 2" xfId="8" xr:uid="{00000000-0005-0000-0000-00002A000000}"/>
    <cellStyle name="H1 2 2" xfId="9" xr:uid="{00000000-0005-0000-0000-00002B000000}"/>
    <cellStyle name="H1 2 3" xfId="164" xr:uid="{00000000-0005-0000-0000-00002C000000}"/>
    <cellStyle name="H1 2 3 2" xfId="165" xr:uid="{00000000-0005-0000-0000-00002D000000}"/>
    <cellStyle name="H1_خدمات الانقاذ والإغاثة" xfId="41" xr:uid="{00000000-0005-0000-0000-00002E000000}"/>
    <cellStyle name="H2" xfId="10" xr:uid="{00000000-0005-0000-0000-00002F000000}"/>
    <cellStyle name="H2 2" xfId="11" xr:uid="{00000000-0005-0000-0000-000030000000}"/>
    <cellStyle name="H2 2 2" xfId="12" xr:uid="{00000000-0005-0000-0000-000031000000}"/>
    <cellStyle name="H2 2 3" xfId="166" xr:uid="{00000000-0005-0000-0000-000032000000}"/>
    <cellStyle name="H2 2 3 2" xfId="167" xr:uid="{00000000-0005-0000-0000-000033000000}"/>
    <cellStyle name="H2_خدمات الانقاذ والإغاثة" xfId="42" xr:uid="{00000000-0005-0000-0000-000034000000}"/>
    <cellStyle name="had" xfId="13" xr:uid="{00000000-0005-0000-0000-000035000000}"/>
    <cellStyle name="had 2" xfId="14" xr:uid="{00000000-0005-0000-0000-000036000000}"/>
    <cellStyle name="had 2 2" xfId="168" xr:uid="{00000000-0005-0000-0000-000037000000}"/>
    <cellStyle name="had 2 3" xfId="169" xr:uid="{00000000-0005-0000-0000-000038000000}"/>
    <cellStyle name="had 2 3 2" xfId="170" xr:uid="{00000000-0005-0000-0000-000039000000}"/>
    <cellStyle name="had0" xfId="15" xr:uid="{00000000-0005-0000-0000-00003A000000}"/>
    <cellStyle name="Had1" xfId="16" xr:uid="{00000000-0005-0000-0000-00003B000000}"/>
    <cellStyle name="Had2" xfId="17" xr:uid="{00000000-0005-0000-0000-00003C000000}"/>
    <cellStyle name="Had3" xfId="18" xr:uid="{00000000-0005-0000-0000-00003D000000}"/>
    <cellStyle name="Had3 2" xfId="171" xr:uid="{00000000-0005-0000-0000-00003E000000}"/>
    <cellStyle name="Had3 2 2" xfId="172" xr:uid="{00000000-0005-0000-0000-00003F000000}"/>
    <cellStyle name="Had3 2 3" xfId="173" xr:uid="{00000000-0005-0000-0000-000040000000}"/>
    <cellStyle name="Had3 2 3 2" xfId="174" xr:uid="{00000000-0005-0000-0000-000041000000}"/>
    <cellStyle name="inxa" xfId="19" xr:uid="{00000000-0005-0000-0000-000042000000}"/>
    <cellStyle name="inxa 2" xfId="70" xr:uid="{00000000-0005-0000-0000-000043000000}"/>
    <cellStyle name="inxe" xfId="20" xr:uid="{00000000-0005-0000-0000-000044000000}"/>
    <cellStyle name="Normal" xfId="0" builtinId="0"/>
    <cellStyle name="Normal 10" xfId="235" xr:uid="{00000000-0005-0000-0000-000046000000}"/>
    <cellStyle name="Normal 10 3" xfId="175" xr:uid="{00000000-0005-0000-0000-000047000000}"/>
    <cellStyle name="Normal 11" xfId="240" xr:uid="{00000000-0005-0000-0000-000048000000}"/>
    <cellStyle name="Normal 12" xfId="243" xr:uid="{979B6846-B685-4721-86CB-810C8896D468}"/>
    <cellStyle name="Normal 13" xfId="157" xr:uid="{00000000-0005-0000-0000-000049000000}"/>
    <cellStyle name="Normal 2" xfId="2" xr:uid="{00000000-0005-0000-0000-00004A000000}"/>
    <cellStyle name="Normal 2 2" xfId="22" xr:uid="{00000000-0005-0000-0000-00004B000000}"/>
    <cellStyle name="Normal 2 2 2" xfId="154" xr:uid="{00000000-0005-0000-0000-00004C000000}"/>
    <cellStyle name="Normal 2 2 3" xfId="176" xr:uid="{00000000-0005-0000-0000-00004D000000}"/>
    <cellStyle name="Normal 2 3" xfId="21" xr:uid="{00000000-0005-0000-0000-00004E000000}"/>
    <cellStyle name="Normal 2 4" xfId="43" xr:uid="{00000000-0005-0000-0000-00004F000000}"/>
    <cellStyle name="Normal 2 4 2" xfId="58" xr:uid="{00000000-0005-0000-0000-000050000000}"/>
    <cellStyle name="Normal 2 4 2 2" xfId="88" xr:uid="{00000000-0005-0000-0000-000051000000}"/>
    <cellStyle name="Normal 2 4 2 2 2" xfId="140" xr:uid="{00000000-0005-0000-0000-000052000000}"/>
    <cellStyle name="Normal 2 4 2 3" xfId="121" xr:uid="{00000000-0005-0000-0000-000053000000}"/>
    <cellStyle name="Normal 2 4 3" xfId="75" xr:uid="{00000000-0005-0000-0000-000054000000}"/>
    <cellStyle name="Normal 2 4 3 2" xfId="89" xr:uid="{00000000-0005-0000-0000-000055000000}"/>
    <cellStyle name="Normal 2 4 3 2 2" xfId="147" xr:uid="{00000000-0005-0000-0000-000056000000}"/>
    <cellStyle name="Normal 2 4 3 3" xfId="109" xr:uid="{00000000-0005-0000-0000-000057000000}"/>
    <cellStyle name="Normal 2 4 3 3 2" xfId="217" xr:uid="{00000000-0005-0000-0000-000058000000}"/>
    <cellStyle name="Normal 2 4 3 4" xfId="112" xr:uid="{00000000-0005-0000-0000-000059000000}"/>
    <cellStyle name="Normal 2 4 3 5" xfId="128" xr:uid="{00000000-0005-0000-0000-00005A000000}"/>
    <cellStyle name="Normal 2 4 3 6" xfId="232" xr:uid="{00000000-0005-0000-0000-00005B000000}"/>
    <cellStyle name="Normal 2 4 4" xfId="90" xr:uid="{00000000-0005-0000-0000-00005C000000}"/>
    <cellStyle name="Normal 2 4 4 2" xfId="135" xr:uid="{00000000-0005-0000-0000-00005D000000}"/>
    <cellStyle name="Normal 2 4 5" xfId="116" xr:uid="{00000000-0005-0000-0000-00005E000000}"/>
    <cellStyle name="Normal 2 5" xfId="57" xr:uid="{00000000-0005-0000-0000-00005F000000}"/>
    <cellStyle name="Normal 2 5 2" xfId="79" xr:uid="{00000000-0005-0000-0000-000060000000}"/>
    <cellStyle name="Normal 2 5 3" xfId="91" xr:uid="{00000000-0005-0000-0000-000061000000}"/>
    <cellStyle name="Normal 2 5 3 2" xfId="139" xr:uid="{00000000-0005-0000-0000-000062000000}"/>
    <cellStyle name="Normal 2 5 4" xfId="120" xr:uid="{00000000-0005-0000-0000-000063000000}"/>
    <cellStyle name="Normal 2 6" xfId="63" xr:uid="{00000000-0005-0000-0000-000064000000}"/>
    <cellStyle name="Normal 2 6 2" xfId="81" xr:uid="{00000000-0005-0000-0000-000065000000}"/>
    <cellStyle name="Normal 2 6 2 2" xfId="92" xr:uid="{00000000-0005-0000-0000-000066000000}"/>
    <cellStyle name="Normal 2 6 2 2 2" xfId="150" xr:uid="{00000000-0005-0000-0000-000067000000}"/>
    <cellStyle name="Normal 2 6 2 3" xfId="114" xr:uid="{00000000-0005-0000-0000-000068000000}"/>
    <cellStyle name="Normal 2 6 2 3 2" xfId="218" xr:uid="{00000000-0005-0000-0000-000069000000}"/>
    <cellStyle name="Normal 2 6 2 4" xfId="227" xr:uid="{00000000-0005-0000-0000-00006A000000}"/>
    <cellStyle name="Normal 2 6 3" xfId="93" xr:uid="{00000000-0005-0000-0000-00006B000000}"/>
    <cellStyle name="Normal 2 6 3 2" xfId="143" xr:uid="{00000000-0005-0000-0000-00006C000000}"/>
    <cellStyle name="Normal 2 6 4" xfId="107" xr:uid="{00000000-0005-0000-0000-00006D000000}"/>
    <cellStyle name="Normal 2 6 4 2" xfId="152" xr:uid="{00000000-0005-0000-0000-00006E000000}"/>
    <cellStyle name="Normal 2 6 5" xfId="110" xr:uid="{00000000-0005-0000-0000-00006F000000}"/>
    <cellStyle name="Normal 2 6 5 2" xfId="216" xr:uid="{00000000-0005-0000-0000-000070000000}"/>
    <cellStyle name="Normal 2 6 6" xfId="113" xr:uid="{00000000-0005-0000-0000-000071000000}"/>
    <cellStyle name="Normal 2 7" xfId="94" xr:uid="{00000000-0005-0000-0000-000072000000}"/>
    <cellStyle name="Normal 2 7 2" xfId="133" xr:uid="{00000000-0005-0000-0000-000073000000}"/>
    <cellStyle name="Normal 2 8" xfId="228" xr:uid="{00000000-0005-0000-0000-000074000000}"/>
    <cellStyle name="Normal 2 9" xfId="247" xr:uid="{1D4F018F-27AC-4679-9885-FDDDB51F1AD2}"/>
    <cellStyle name="Normal 3" xfId="3" xr:uid="{00000000-0005-0000-0000-000075000000}"/>
    <cellStyle name="Normal 3 2" xfId="44" xr:uid="{00000000-0005-0000-0000-000076000000}"/>
    <cellStyle name="Normal 3 2 2" xfId="66" xr:uid="{00000000-0005-0000-0000-000077000000}"/>
    <cellStyle name="Normal 3 2 2 2" xfId="95" xr:uid="{00000000-0005-0000-0000-000078000000}"/>
    <cellStyle name="Normal 3 2 2 2 2" xfId="144" xr:uid="{00000000-0005-0000-0000-000079000000}"/>
    <cellStyle name="Normal 3 2 2 2 3" xfId="246" xr:uid="{8D447EAC-A864-41EF-920D-88B978BF3318}"/>
    <cellStyle name="Normal 3 2 2 3" xfId="177" xr:uid="{00000000-0005-0000-0000-00007A000000}"/>
    <cellStyle name="Normal 3 2 2 4" xfId="125" xr:uid="{00000000-0005-0000-0000-00007B000000}"/>
    <cellStyle name="Normal 3 2 3" xfId="178" xr:uid="{00000000-0005-0000-0000-00007C000000}"/>
    <cellStyle name="Normal 3 3" xfId="69" xr:uid="{00000000-0005-0000-0000-00007D000000}"/>
    <cellStyle name="Normal 3 3 2" xfId="158" xr:uid="{00000000-0005-0000-0000-00007E000000}"/>
    <cellStyle name="Normal 3 4" xfId="156" xr:uid="{00000000-0005-0000-0000-00007F000000}"/>
    <cellStyle name="Normal 3 4 2" xfId="229" xr:uid="{00000000-0005-0000-0000-000080000000}"/>
    <cellStyle name="Normal 3 5" xfId="238" xr:uid="{00000000-0005-0000-0000-000081000000}"/>
    <cellStyle name="Normal 4" xfId="4" xr:uid="{00000000-0005-0000-0000-000082000000}"/>
    <cellStyle name="Normal 4 2" xfId="59" xr:uid="{00000000-0005-0000-0000-000083000000}"/>
    <cellStyle name="Normal 4 2 2" xfId="72" xr:uid="{00000000-0005-0000-0000-000084000000}"/>
    <cellStyle name="Normal 4 2 2 2" xfId="96" xr:uid="{00000000-0005-0000-0000-000085000000}"/>
    <cellStyle name="Normal 4 2 2 2 2" xfId="179" xr:uid="{00000000-0005-0000-0000-000086000000}"/>
    <cellStyle name="Normal 4 2 2 2 3" xfId="146" xr:uid="{00000000-0005-0000-0000-000087000000}"/>
    <cellStyle name="Normal 4 2 2 3" xfId="108" xr:uid="{00000000-0005-0000-0000-000088000000}"/>
    <cellStyle name="Normal 4 2 2 3 2" xfId="180" xr:uid="{00000000-0005-0000-0000-000089000000}"/>
    <cellStyle name="Normal 4 2 2 4" xfId="111" xr:uid="{00000000-0005-0000-0000-00008A000000}"/>
    <cellStyle name="Normal 4 2 2 4 2" xfId="215" xr:uid="{00000000-0005-0000-0000-00008B000000}"/>
    <cellStyle name="Normal 4 2 2 5" xfId="127" xr:uid="{00000000-0005-0000-0000-00008C000000}"/>
    <cellStyle name="Normal 4 2 2 6" xfId="231" xr:uid="{00000000-0005-0000-0000-00008D000000}"/>
    <cellStyle name="Normal 4 2 2 7" xfId="249" xr:uid="{98AB23DF-160A-4589-B5F9-5994C28DE939}"/>
    <cellStyle name="Normal 4 2 3" xfId="76" xr:uid="{00000000-0005-0000-0000-00008E000000}"/>
    <cellStyle name="Normal 4 2 3 2" xfId="97" xr:uid="{00000000-0005-0000-0000-00008F000000}"/>
    <cellStyle name="Normal 4 2 3 2 2" xfId="181" xr:uid="{00000000-0005-0000-0000-000090000000}"/>
    <cellStyle name="Normal 4 2 3 2 3" xfId="148" xr:uid="{00000000-0005-0000-0000-000091000000}"/>
    <cellStyle name="Normal 4 2 3 3" xfId="182" xr:uid="{00000000-0005-0000-0000-000092000000}"/>
    <cellStyle name="Normal 4 2 3 4" xfId="129" xr:uid="{00000000-0005-0000-0000-000093000000}"/>
    <cellStyle name="Normal 4 2 4" xfId="68" xr:uid="{00000000-0005-0000-0000-000094000000}"/>
    <cellStyle name="Normal 4 2 4 2" xfId="98" xr:uid="{00000000-0005-0000-0000-000095000000}"/>
    <cellStyle name="Normal 4 2 4 2 2" xfId="145" xr:uid="{00000000-0005-0000-0000-000096000000}"/>
    <cellStyle name="Normal 4 2 4 3" xfId="183" xr:uid="{00000000-0005-0000-0000-000097000000}"/>
    <cellStyle name="Normal 4 2 4 4" xfId="126" xr:uid="{00000000-0005-0000-0000-000098000000}"/>
    <cellStyle name="Normal 4 2 5" xfId="99" xr:uid="{00000000-0005-0000-0000-000099000000}"/>
    <cellStyle name="Normal 4 2 5 2" xfId="141" xr:uid="{00000000-0005-0000-0000-00009A000000}"/>
    <cellStyle name="Normal 4 2 6" xfId="184" xr:uid="{00000000-0005-0000-0000-00009B000000}"/>
    <cellStyle name="Normal 4 2 7" xfId="122" xr:uid="{00000000-0005-0000-0000-00009C000000}"/>
    <cellStyle name="Normal 4 3" xfId="71" xr:uid="{00000000-0005-0000-0000-00009D000000}"/>
    <cellStyle name="Normal 4 3 2" xfId="80" xr:uid="{00000000-0005-0000-0000-00009E000000}"/>
    <cellStyle name="Normal 4 3 2 2" xfId="185" xr:uid="{00000000-0005-0000-0000-00009F000000}"/>
    <cellStyle name="Normal 4 3 3" xfId="186" xr:uid="{00000000-0005-0000-0000-0000A0000000}"/>
    <cellStyle name="Normal 4 4" xfId="67" xr:uid="{00000000-0005-0000-0000-0000A1000000}"/>
    <cellStyle name="Normal 4 4 2" xfId="187" xr:uid="{00000000-0005-0000-0000-0000A2000000}"/>
    <cellStyle name="Normal 4 4 3" xfId="188" xr:uid="{00000000-0005-0000-0000-0000A3000000}"/>
    <cellStyle name="Normal 4 5" xfId="100" xr:uid="{00000000-0005-0000-0000-0000A4000000}"/>
    <cellStyle name="Normal 4 5 2" xfId="189" xr:uid="{00000000-0005-0000-0000-0000A5000000}"/>
    <cellStyle name="Normal 4 5 3" xfId="134" xr:uid="{00000000-0005-0000-0000-0000A6000000}"/>
    <cellStyle name="Normal 4 6" xfId="190" xr:uid="{00000000-0005-0000-0000-0000A7000000}"/>
    <cellStyle name="Normal 4 7" xfId="115" xr:uid="{00000000-0005-0000-0000-0000A8000000}"/>
    <cellStyle name="Normal 4 8" xfId="250" xr:uid="{691FA884-0089-4E85-82CD-016021778055}"/>
    <cellStyle name="Normal 5" xfId="6" xr:uid="{00000000-0005-0000-0000-0000A9000000}"/>
    <cellStyle name="Normal 5 2" xfId="191" xr:uid="{00000000-0005-0000-0000-0000AA000000}"/>
    <cellStyle name="Normal 6" xfId="39" xr:uid="{00000000-0005-0000-0000-0000AB000000}"/>
    <cellStyle name="Normal 6 2" xfId="50" xr:uid="{00000000-0005-0000-0000-0000AC000000}"/>
    <cellStyle name="Normal 6 2 2" xfId="61" xr:uid="{00000000-0005-0000-0000-0000AD000000}"/>
    <cellStyle name="Normal 6 2 2 2" xfId="101" xr:uid="{00000000-0005-0000-0000-0000AE000000}"/>
    <cellStyle name="Normal 6 2 2 3" xfId="192" xr:uid="{00000000-0005-0000-0000-0000AF000000}"/>
    <cellStyle name="Normal 6 2 3" xfId="77" xr:uid="{00000000-0005-0000-0000-0000B0000000}"/>
    <cellStyle name="Normal 6 2 4" xfId="193" xr:uid="{00000000-0005-0000-0000-0000B1000000}"/>
    <cellStyle name="Normal 6 3" xfId="60" xr:uid="{00000000-0005-0000-0000-0000B2000000}"/>
    <cellStyle name="Normal 6 3 2" xfId="194" xr:uid="{00000000-0005-0000-0000-0000B3000000}"/>
    <cellStyle name="Normal 6 3 3" xfId="195" xr:uid="{00000000-0005-0000-0000-0000B4000000}"/>
    <cellStyle name="Normal 6 4" xfId="196" xr:uid="{00000000-0005-0000-0000-0000B5000000}"/>
    <cellStyle name="Normal 6 5" xfId="197" xr:uid="{00000000-0005-0000-0000-0000B6000000}"/>
    <cellStyle name="Normal 7" xfId="52" xr:uid="{00000000-0005-0000-0000-0000B7000000}"/>
    <cellStyle name="Normal 7 2" xfId="62" xr:uid="{00000000-0005-0000-0000-0000B8000000}"/>
    <cellStyle name="Normal 7 2 2" xfId="102" xr:uid="{00000000-0005-0000-0000-0000B9000000}"/>
    <cellStyle name="Normal 7 2 2 2" xfId="142" xr:uid="{00000000-0005-0000-0000-0000BA000000}"/>
    <cellStyle name="Normal 7 2 3" xfId="198" xr:uid="{00000000-0005-0000-0000-0000BB000000}"/>
    <cellStyle name="Normal 7 2 4" xfId="123" xr:uid="{00000000-0005-0000-0000-0000BC000000}"/>
    <cellStyle name="Normal 7 3" xfId="78" xr:uid="{00000000-0005-0000-0000-0000BD000000}"/>
    <cellStyle name="Normal 7 3 2" xfId="103" xr:uid="{00000000-0005-0000-0000-0000BE000000}"/>
    <cellStyle name="Normal 7 3 2 2" xfId="149" xr:uid="{00000000-0005-0000-0000-0000BF000000}"/>
    <cellStyle name="Normal 7 3 3" xfId="130" xr:uid="{00000000-0005-0000-0000-0000C0000000}"/>
    <cellStyle name="Normal 7 4" xfId="104" xr:uid="{00000000-0005-0000-0000-0000C1000000}"/>
    <cellStyle name="Normal 7 4 2" xfId="136" xr:uid="{00000000-0005-0000-0000-0000C2000000}"/>
    <cellStyle name="Normal 7 5" xfId="199" xr:uid="{00000000-0005-0000-0000-0000C3000000}"/>
    <cellStyle name="Normal 7 6" xfId="117" xr:uid="{00000000-0005-0000-0000-0000C4000000}"/>
    <cellStyle name="Normal 8" xfId="64" xr:uid="{00000000-0005-0000-0000-0000C5000000}"/>
    <cellStyle name="Normal 8 2" xfId="105" xr:uid="{00000000-0005-0000-0000-0000C6000000}"/>
    <cellStyle name="Normal 8 2 2" xfId="200" xr:uid="{00000000-0005-0000-0000-0000C7000000}"/>
    <cellStyle name="Normal 8 2 3" xfId="132" xr:uid="{00000000-0005-0000-0000-0000C8000000}"/>
    <cellStyle name="Normal 8 2 4" xfId="248" xr:uid="{EDE70657-DA4B-4B4D-B50E-2E8A9D2CB7D4}"/>
    <cellStyle name="Normal 8 3" xfId="201" xr:uid="{00000000-0005-0000-0000-0000C9000000}"/>
    <cellStyle name="Normal 8 4" xfId="124" xr:uid="{00000000-0005-0000-0000-0000CA000000}"/>
    <cellStyle name="Normal 8 5" xfId="237" xr:uid="{00000000-0005-0000-0000-0000CB000000}"/>
    <cellStyle name="Normal 8 6" xfId="242" xr:uid="{00000000-0005-0000-0000-0000CC000000}"/>
    <cellStyle name="Normal 9" xfId="202" xr:uid="{00000000-0005-0000-0000-0000CD000000}"/>
    <cellStyle name="Normal 9 2" xfId="245" xr:uid="{7BE01553-2E2C-46B0-8656-202988BDB3F3}"/>
    <cellStyle name="Normal_JUDICIAL2007" xfId="38" xr:uid="{00000000-0005-0000-0000-0000CE000000}"/>
    <cellStyle name="NotA" xfId="23" xr:uid="{00000000-0005-0000-0000-0000CF000000}"/>
    <cellStyle name="Note 2" xfId="24" xr:uid="{00000000-0005-0000-0000-0000D0000000}"/>
    <cellStyle name="Note 3" xfId="203" xr:uid="{00000000-0005-0000-0000-0000D1000000}"/>
    <cellStyle name="Note 4" xfId="204" xr:uid="{00000000-0005-0000-0000-0000D2000000}"/>
    <cellStyle name="Percent 2" xfId="106" xr:uid="{00000000-0005-0000-0000-0000D3000000}"/>
    <cellStyle name="T1" xfId="25" xr:uid="{00000000-0005-0000-0000-0000D4000000}"/>
    <cellStyle name="T1 2" xfId="26" xr:uid="{00000000-0005-0000-0000-0000D5000000}"/>
    <cellStyle name="T1 2 2" xfId="205" xr:uid="{00000000-0005-0000-0000-0000D6000000}"/>
    <cellStyle name="T1 2 3" xfId="206" xr:uid="{00000000-0005-0000-0000-0000D7000000}"/>
    <cellStyle name="T1 2 3 2" xfId="207" xr:uid="{00000000-0005-0000-0000-0000D8000000}"/>
    <cellStyle name="T2" xfId="27" xr:uid="{00000000-0005-0000-0000-0000D9000000}"/>
    <cellStyle name="T2 2" xfId="28" xr:uid="{00000000-0005-0000-0000-0000DA000000}"/>
    <cellStyle name="T2 2 2" xfId="29" xr:uid="{00000000-0005-0000-0000-0000DB000000}"/>
    <cellStyle name="T2 2 3" xfId="208" xr:uid="{00000000-0005-0000-0000-0000DC000000}"/>
    <cellStyle name="T2 2 3 2" xfId="209" xr:uid="{00000000-0005-0000-0000-0000DD000000}"/>
    <cellStyle name="T2 3" xfId="30" xr:uid="{00000000-0005-0000-0000-0000DE000000}"/>
    <cellStyle name="Title 2" xfId="155" xr:uid="{00000000-0005-0000-0000-0000DF000000}"/>
    <cellStyle name="Total 2" xfId="31" xr:uid="{00000000-0005-0000-0000-0000E0000000}"/>
    <cellStyle name="Total 3" xfId="210" xr:uid="{00000000-0005-0000-0000-0000E1000000}"/>
    <cellStyle name="Total 4" xfId="211" xr:uid="{00000000-0005-0000-0000-0000E2000000}"/>
    <cellStyle name="Total1" xfId="32" xr:uid="{00000000-0005-0000-0000-0000E3000000}"/>
    <cellStyle name="Total1 2" xfId="45" xr:uid="{00000000-0005-0000-0000-0000E4000000}"/>
    <cellStyle name="TXT1" xfId="33" xr:uid="{00000000-0005-0000-0000-0000E5000000}"/>
    <cellStyle name="TXT1 2" xfId="34" xr:uid="{00000000-0005-0000-0000-0000E6000000}"/>
    <cellStyle name="TXT1 2 2" xfId="47" xr:uid="{00000000-0005-0000-0000-0000E7000000}"/>
    <cellStyle name="TXT1 2 3" xfId="212" xr:uid="{00000000-0005-0000-0000-0000E8000000}"/>
    <cellStyle name="TXT1 2 3 2" xfId="213" xr:uid="{00000000-0005-0000-0000-0000E9000000}"/>
    <cellStyle name="TXT1 3" xfId="46" xr:uid="{00000000-0005-0000-0000-0000EA000000}"/>
    <cellStyle name="TXT1_ATT50328" xfId="214" xr:uid="{00000000-0005-0000-0000-0000EB000000}"/>
    <cellStyle name="TXT2" xfId="35" xr:uid="{00000000-0005-0000-0000-0000EC000000}"/>
    <cellStyle name="TXT2 2" xfId="48" xr:uid="{00000000-0005-0000-0000-0000ED000000}"/>
    <cellStyle name="TXT3" xfId="1" xr:uid="{00000000-0005-0000-0000-0000EE000000}"/>
    <cellStyle name="TXT3 2" xfId="5" xr:uid="{00000000-0005-0000-0000-0000EF000000}"/>
    <cellStyle name="TXT4" xfId="36" xr:uid="{00000000-0005-0000-0000-0000F0000000}"/>
    <cellStyle name="TXT5" xfId="37" xr:uid="{00000000-0005-0000-0000-0000F1000000}"/>
    <cellStyle name="عادي 2" xfId="230" xr:uid="{00000000-0005-0000-0000-0000F2000000}"/>
  </cellStyles>
  <dxfs count="4">
    <dxf>
      <numFmt numFmtId="3" formatCode="#,##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s>
  <tableStyles count="0" defaultTableStyle="TableStyleMedium2" defaultPivotStyle="PivotStyleLight16"/>
  <colors>
    <mruColors>
      <color rgb="FFFFFFA3"/>
      <color rgb="FFF5F8EE"/>
      <color rgb="FFFAF0F0"/>
      <color rgb="FFF5E4E3"/>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worksheet" Target="worksheets/sheet18.xml"/><Relationship Id="rId34" Type="http://schemas.openxmlformats.org/officeDocument/2006/relationships/customXml" Target="../customXml/item2.xml"/><Relationship Id="rId7" Type="http://schemas.openxmlformats.org/officeDocument/2006/relationships/worksheet" Target="worksheets/sheet5.xml"/><Relationship Id="rId12" Type="http://schemas.openxmlformats.org/officeDocument/2006/relationships/worksheet" Target="worksheets/sheet9.xml"/><Relationship Id="rId17" Type="http://schemas.openxmlformats.org/officeDocument/2006/relationships/worksheet" Target="worksheets/sheet14.xml"/><Relationship Id="rId25" Type="http://schemas.openxmlformats.org/officeDocument/2006/relationships/worksheet" Target="worksheets/sheet2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8.xml"/><Relationship Id="rId24" Type="http://schemas.openxmlformats.org/officeDocument/2006/relationships/worksheet" Target="worksheets/sheet21.xml"/><Relationship Id="rId32"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12.xml"/><Relationship Id="rId23" Type="http://schemas.openxmlformats.org/officeDocument/2006/relationships/worksheet" Target="worksheets/sheet20.xml"/><Relationship Id="rId28" Type="http://schemas.openxmlformats.org/officeDocument/2006/relationships/externalLink" Target="externalLinks/externalLink2.xml"/><Relationship Id="rId10" Type="http://schemas.openxmlformats.org/officeDocument/2006/relationships/worksheet" Target="worksheets/sheet7.xml"/><Relationship Id="rId19" Type="http://schemas.openxmlformats.org/officeDocument/2006/relationships/worksheet" Target="worksheets/sheet16.xml"/><Relationship Id="rId31"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worksheet" Target="worksheets/sheet11.xml"/><Relationship Id="rId22" Type="http://schemas.openxmlformats.org/officeDocument/2006/relationships/worksheet" Target="worksheets/sheet19.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a:cs typeface="+mn-cs"/>
              </a:defRPr>
            </a:pPr>
            <a:r>
              <a:rPr lang="ar-QA" sz="1400" b="1" i="0" baseline="0">
                <a:effectLst/>
              </a:rPr>
              <a:t>المؤسسات الرياضية حسب نوع المؤسسة</a:t>
            </a:r>
            <a:endParaRPr lang="en-US" sz="1400">
              <a:effectLst/>
            </a:endParaRPr>
          </a:p>
          <a:p>
            <a:pPr rtl="0">
              <a:defRPr>
                <a:cs typeface="+mn-cs"/>
              </a:defRPr>
            </a:pPr>
            <a:r>
              <a:rPr lang="en-US" sz="1200" b="1" i="0" baseline="0">
                <a:effectLst/>
                <a:latin typeface="Arial" panose="020B0604020202020204" pitchFamily="34" charset="0"/>
                <a:cs typeface="Arial" panose="020B0604020202020204" pitchFamily="34" charset="0"/>
              </a:rPr>
              <a:t>SPORT INSTITUTIONS BY TYPE OF INSTITUTIONS</a:t>
            </a:r>
            <a:endParaRPr lang="en-US" sz="1200">
              <a:effectLst/>
              <a:latin typeface="Arial" panose="020B0604020202020204" pitchFamily="34" charset="0"/>
              <a:cs typeface="Arial" panose="020B0604020202020204" pitchFamily="34" charset="0"/>
            </a:endParaRPr>
          </a:p>
          <a:p>
            <a:pPr rtl="0">
              <a:defRPr>
                <a:cs typeface="+mn-cs"/>
              </a:defRPr>
            </a:pPr>
            <a:r>
              <a:rPr lang="en-US" sz="1200" b="1" i="0" baseline="0">
                <a:effectLst/>
                <a:latin typeface="Arial" panose="020B0604020202020204" pitchFamily="34" charset="0"/>
                <a:cs typeface="Arial" panose="020B0604020202020204" pitchFamily="34" charset="0"/>
              </a:rPr>
              <a:t>2019 – 2022</a:t>
            </a:r>
            <a:endParaRPr lang="en-US" sz="1050">
              <a:effectLst/>
              <a:latin typeface="Arial" panose="020B0604020202020204" pitchFamily="34" charset="0"/>
              <a:cs typeface="Arial" panose="020B0604020202020204" pitchFamily="34" charset="0"/>
            </a:endParaRPr>
          </a:p>
        </c:rich>
      </c:tx>
      <c:overlay val="1"/>
    </c:title>
    <c:autoTitleDeleted val="0"/>
    <c:plotArea>
      <c:layout>
        <c:manualLayout>
          <c:layoutTarget val="inner"/>
          <c:xMode val="edge"/>
          <c:yMode val="edge"/>
          <c:x val="5.0038587738238167E-2"/>
          <c:y val="0.15891606856290721"/>
          <c:w val="0.91558198459027884"/>
          <c:h val="0.67761338261352044"/>
        </c:manualLayout>
      </c:layout>
      <c:barChart>
        <c:barDir val="col"/>
        <c:grouping val="clustered"/>
        <c:varyColors val="0"/>
        <c:ser>
          <c:idx val="0"/>
          <c:order val="0"/>
          <c:tx>
            <c:strRef>
              <c:f>'254'!$B$26</c:f>
              <c:strCache>
                <c:ptCount val="1"/>
                <c:pt idx="0">
                  <c:v>2019</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'254'!$A$27:$A$32</c:f>
              <c:strCache>
                <c:ptCount val="6"/>
                <c:pt idx="0">
                  <c:v>هيئات وكيانات ومؤسسات رياضية متخصصة
Specialized sport bodies and institutions</c:v>
                </c:pt>
                <c:pt idx="1">
                  <c:v>اللجان الرياضية المساندة
 Support Sport Committees </c:v>
                </c:pt>
                <c:pt idx="2">
                  <c:v>أندية رياضية ذات الرياضة الواحدة
Sport Clubs with Single-Sport</c:v>
                </c:pt>
                <c:pt idx="3">
                  <c:v>أندية رياضية ذات الرياضات المتعددة
 Sport Clubs with Multi-Sports</c:v>
                </c:pt>
                <c:pt idx="4">
                  <c:v>لجان رياضية متخصصة / أندية رياضية نوعية متخصصة
 Specialized Sports Committees / Specialized Sport Clubs</c:v>
                </c:pt>
                <c:pt idx="5">
                  <c:v>اتحادات رياضية
Sports Federations</c:v>
                </c:pt>
              </c:strCache>
            </c:strRef>
          </c:cat>
          <c:val>
            <c:numRef>
              <c:f>'254'!$B$27:$B$32</c:f>
              <c:numCache>
                <c:formatCode>#,##0</c:formatCode>
                <c:ptCount val="6"/>
                <c:pt idx="0">
                  <c:v>0</c:v>
                </c:pt>
                <c:pt idx="1">
                  <c:v>8</c:v>
                </c:pt>
                <c:pt idx="2">
                  <c:v>7</c:v>
                </c:pt>
                <c:pt idx="3">
                  <c:v>10</c:v>
                </c:pt>
                <c:pt idx="4">
                  <c:v>10</c:v>
                </c:pt>
                <c:pt idx="5">
                  <c:v>24</c:v>
                </c:pt>
              </c:numCache>
            </c:numRef>
          </c:val>
          <c:extLst>
            <c:ext xmlns:c16="http://schemas.microsoft.com/office/drawing/2014/chart" uri="{C3380CC4-5D6E-409C-BE32-E72D297353CC}">
              <c16:uniqueId val="{00000000-932D-47D6-9C50-AAA9FE001B9E}"/>
            </c:ext>
          </c:extLst>
        </c:ser>
        <c:ser>
          <c:idx val="1"/>
          <c:order val="1"/>
          <c:tx>
            <c:strRef>
              <c:f>'254'!$C$26</c:f>
              <c:strCache>
                <c:ptCount val="1"/>
                <c:pt idx="0">
                  <c:v>2020</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'254'!$A$27:$A$32</c:f>
              <c:strCache>
                <c:ptCount val="6"/>
                <c:pt idx="0">
                  <c:v>هيئات وكيانات ومؤسسات رياضية متخصصة
Specialized sport bodies and institutions</c:v>
                </c:pt>
                <c:pt idx="1">
                  <c:v>اللجان الرياضية المساندة
 Support Sport Committees </c:v>
                </c:pt>
                <c:pt idx="2">
                  <c:v>أندية رياضية ذات الرياضة الواحدة
Sport Clubs with Single-Sport</c:v>
                </c:pt>
                <c:pt idx="3">
                  <c:v>أندية رياضية ذات الرياضات المتعددة
 Sport Clubs with Multi-Sports</c:v>
                </c:pt>
                <c:pt idx="4">
                  <c:v>لجان رياضية متخصصة / أندية رياضية نوعية متخصصة
 Specialized Sports Committees / Specialized Sport Clubs</c:v>
                </c:pt>
                <c:pt idx="5">
                  <c:v>اتحادات رياضية
Sports Federations</c:v>
                </c:pt>
              </c:strCache>
            </c:strRef>
          </c:cat>
          <c:val>
            <c:numRef>
              <c:f>'254'!$C$27:$C$32</c:f>
              <c:numCache>
                <c:formatCode>#,##0</c:formatCode>
                <c:ptCount val="6"/>
                <c:pt idx="0">
                  <c:v>0</c:v>
                </c:pt>
                <c:pt idx="1">
                  <c:v>8</c:v>
                </c:pt>
                <c:pt idx="2">
                  <c:v>7</c:v>
                </c:pt>
                <c:pt idx="3">
                  <c:v>10</c:v>
                </c:pt>
                <c:pt idx="4">
                  <c:v>11</c:v>
                </c:pt>
                <c:pt idx="5">
                  <c:v>24</c:v>
                </c:pt>
              </c:numCache>
            </c:numRef>
          </c:val>
          <c:extLst>
            <c:ext xmlns:c16="http://schemas.microsoft.com/office/drawing/2014/chart" uri="{C3380CC4-5D6E-409C-BE32-E72D297353CC}">
              <c16:uniqueId val="{00000001-932D-47D6-9C50-AAA9FE001B9E}"/>
            </c:ext>
          </c:extLst>
        </c:ser>
        <c:ser>
          <c:idx val="2"/>
          <c:order val="2"/>
          <c:tx>
            <c:strRef>
              <c:f>'254'!$D$26</c:f>
              <c:strCache>
                <c:ptCount val="1"/>
                <c:pt idx="0">
                  <c:v>2021</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'254'!$A$27:$A$32</c:f>
              <c:strCache>
                <c:ptCount val="6"/>
                <c:pt idx="0">
                  <c:v>هيئات وكيانات ومؤسسات رياضية متخصصة
Specialized sport bodies and institutions</c:v>
                </c:pt>
                <c:pt idx="1">
                  <c:v>اللجان الرياضية المساندة
 Support Sport Committees </c:v>
                </c:pt>
                <c:pt idx="2">
                  <c:v>أندية رياضية ذات الرياضة الواحدة
Sport Clubs with Single-Sport</c:v>
                </c:pt>
                <c:pt idx="3">
                  <c:v>أندية رياضية ذات الرياضات المتعددة
 Sport Clubs with Multi-Sports</c:v>
                </c:pt>
                <c:pt idx="4">
                  <c:v>لجان رياضية متخصصة / أندية رياضية نوعية متخصصة
 Specialized Sports Committees / Specialized Sport Clubs</c:v>
                </c:pt>
                <c:pt idx="5">
                  <c:v>اتحادات رياضية
Sports Federations</c:v>
                </c:pt>
              </c:strCache>
            </c:strRef>
          </c:cat>
          <c:val>
            <c:numRef>
              <c:f>'254'!$D$27:$D$32</c:f>
              <c:numCache>
                <c:formatCode>#,##0</c:formatCode>
                <c:ptCount val="6"/>
                <c:pt idx="0">
                  <c:v>0</c:v>
                </c:pt>
                <c:pt idx="1">
                  <c:v>8</c:v>
                </c:pt>
                <c:pt idx="2">
                  <c:v>7</c:v>
                </c:pt>
                <c:pt idx="3">
                  <c:v>10</c:v>
                </c:pt>
                <c:pt idx="4">
                  <c:v>12</c:v>
                </c:pt>
                <c:pt idx="5">
                  <c:v>24</c:v>
                </c:pt>
              </c:numCache>
            </c:numRef>
          </c:val>
          <c:extLst>
            <c:ext xmlns:c16="http://schemas.microsoft.com/office/drawing/2014/chart" uri="{C3380CC4-5D6E-409C-BE32-E72D297353CC}">
              <c16:uniqueId val="{00000002-932D-47D6-9C50-AAA9FE001B9E}"/>
            </c:ext>
          </c:extLst>
        </c:ser>
        <c:ser>
          <c:idx val="3"/>
          <c:order val="3"/>
          <c:tx>
            <c:strRef>
              <c:f>'254'!$E$26</c:f>
              <c:strCache>
                <c:ptCount val="1"/>
                <c:pt idx="0">
                  <c:v>2022</c:v>
                </c:pt>
              </c:strCache>
            </c:strRef>
          </c:tx>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'254'!$A$27:$A$32</c:f>
              <c:strCache>
                <c:ptCount val="6"/>
                <c:pt idx="0">
                  <c:v>هيئات وكيانات ومؤسسات رياضية متخصصة
Specialized sport bodies and institutions</c:v>
                </c:pt>
                <c:pt idx="1">
                  <c:v>اللجان الرياضية المساندة
 Support Sport Committees </c:v>
                </c:pt>
                <c:pt idx="2">
                  <c:v>أندية رياضية ذات الرياضة الواحدة
Sport Clubs with Single-Sport</c:v>
                </c:pt>
                <c:pt idx="3">
                  <c:v>أندية رياضية ذات الرياضات المتعددة
 Sport Clubs with Multi-Sports</c:v>
                </c:pt>
                <c:pt idx="4">
                  <c:v>لجان رياضية متخصصة / أندية رياضية نوعية متخصصة
 Specialized Sports Committees / Specialized Sport Clubs</c:v>
                </c:pt>
                <c:pt idx="5">
                  <c:v>اتحادات رياضية
Sports Federations</c:v>
                </c:pt>
              </c:strCache>
            </c:strRef>
          </c:cat>
          <c:val>
            <c:numRef>
              <c:f>'254'!$E$27:$E$32</c:f>
              <c:numCache>
                <c:formatCode>#,##0</c:formatCode>
                <c:ptCount val="6"/>
                <c:pt idx="0">
                  <c:v>7</c:v>
                </c:pt>
                <c:pt idx="1">
                  <c:v>0</c:v>
                </c:pt>
                <c:pt idx="2">
                  <c:v>7</c:v>
                </c:pt>
                <c:pt idx="3">
                  <c:v>10</c:v>
                </c:pt>
                <c:pt idx="4">
                  <c:v>14</c:v>
                </c:pt>
                <c:pt idx="5">
                  <c:v>29</c:v>
                </c:pt>
              </c:numCache>
            </c:numRef>
          </c:val>
          <c:extLst>
            <c:ext xmlns:c16="http://schemas.microsoft.com/office/drawing/2014/chart" uri="{C3380CC4-5D6E-409C-BE32-E72D297353CC}">
              <c16:uniqueId val="{00000003-932D-47D6-9C50-AAA9FE001B9E}"/>
            </c:ext>
          </c:extLst>
        </c:ser>
        <c:dLbls>
          <c:showLegendKey val="0"/>
          <c:showVal val="1"/>
          <c:showCatName val="0"/>
          <c:showSerName val="0"/>
          <c:showPercent val="0"/>
          <c:showBubbleSize val="0"/>
        </c:dLbls>
        <c:gapWidth val="150"/>
        <c:axId val="146230272"/>
        <c:axId val="146236160"/>
      </c:barChart>
      <c:catAx>
        <c:axId val="14623027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146236160"/>
        <c:crosses val="autoZero"/>
        <c:auto val="1"/>
        <c:lblAlgn val="ctr"/>
        <c:lblOffset val="100"/>
        <c:noMultiLvlLbl val="0"/>
      </c:catAx>
      <c:valAx>
        <c:axId val="146236160"/>
        <c:scaling>
          <c:orientation val="minMax"/>
        </c:scaling>
        <c:delete val="0"/>
        <c:axPos val="l"/>
        <c:majorGridlines>
          <c:spPr>
            <a:ln w="15875">
              <a:solidFill>
                <a:schemeClr val="bg1">
                  <a:lumMod val="85000"/>
                </a:schemeClr>
              </a:solidFill>
            </a:ln>
          </c:spPr>
        </c:majorGridlines>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146230272"/>
        <c:crosses val="autoZero"/>
        <c:crossBetween val="between"/>
      </c:valAx>
    </c:plotArea>
    <c:legend>
      <c:legendPos val="tr"/>
      <c:layout>
        <c:manualLayout>
          <c:xMode val="edge"/>
          <c:yMode val="edge"/>
          <c:x val="3.8281315685974725E-2"/>
          <c:y val="0.10832299868766404"/>
          <c:w val="0.29421661300508917"/>
          <c:h val="6.3288713910761157E-2"/>
        </c:manualLayout>
      </c:layout>
      <c:overlay val="0"/>
      <c:txPr>
        <a:bodyPr/>
        <a:lstStyle/>
        <a:p>
          <a:pPr rtl="0">
            <a:defRPr sz="1200" b="1">
              <a:latin typeface="Arial" pitchFamily="34" charset="0"/>
              <a:cs typeface="Arial" pitchFamily="34" charset="0"/>
            </a:defRPr>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المنشآت الرياضية حسب النوع</a:t>
            </a:r>
            <a:endParaRPr lang="en-US" sz="1400"/>
          </a:p>
          <a:p>
            <a:pPr>
              <a:defRPr sz="1400"/>
            </a:pPr>
            <a:r>
              <a:rPr lang="en-US" sz="1200">
                <a:latin typeface="Arial" pitchFamily="34" charset="0"/>
                <a:cs typeface="Arial" pitchFamily="34" charset="0"/>
              </a:rPr>
              <a:t>SPORT FACILITIES BY TYPE</a:t>
            </a:r>
          </a:p>
          <a:p>
            <a:pPr>
              <a:defRPr sz="1400"/>
            </a:pPr>
            <a:r>
              <a:rPr lang="en-US" sz="1200">
                <a:latin typeface="Arial" pitchFamily="34" charset="0"/>
                <a:cs typeface="Arial" pitchFamily="34" charset="0"/>
              </a:rPr>
              <a:t>2022</a:t>
            </a:r>
          </a:p>
        </c:rich>
      </c:tx>
      <c:layout>
        <c:manualLayout>
          <c:xMode val="edge"/>
          <c:yMode val="edge"/>
          <c:x val="0.41241671625878834"/>
          <c:y val="6.2730629736491841E-3"/>
        </c:manualLayout>
      </c:layout>
      <c:overlay val="1"/>
    </c:title>
    <c:autoTitleDeleted val="0"/>
    <c:plotArea>
      <c:layout>
        <c:manualLayout>
          <c:layoutTarget val="inner"/>
          <c:xMode val="edge"/>
          <c:yMode val="edge"/>
          <c:x val="0.22301325293790322"/>
          <c:y val="0.16708579396325457"/>
          <c:w val="0.73350587612980633"/>
          <c:h val="0.78487121034753282"/>
        </c:manualLayout>
      </c:layout>
      <c:barChart>
        <c:barDir val="bar"/>
        <c:grouping val="clustered"/>
        <c:varyColors val="0"/>
        <c:ser>
          <c:idx val="3"/>
          <c:order val="0"/>
          <c:spPr>
            <a:solidFill>
              <a:schemeClr val="accent2"/>
            </a:solidFill>
          </c:spPr>
          <c:invertIfNegative val="0"/>
          <c:dLbls>
            <c:spPr>
              <a:noFill/>
              <a:ln>
                <a:noFill/>
              </a:ln>
              <a:effectLst/>
            </c:spPr>
            <c:txPr>
              <a:bodyPr/>
              <a:lstStyle/>
              <a:p>
                <a:pPr>
                  <a:defRPr sz="10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'255'!$A$34:$A$56</c:f>
              <c:strCache>
                <c:ptCount val="23"/>
                <c:pt idx="0">
                  <c:v>قاعة شطرنج Chess Hal</c:v>
                </c:pt>
                <c:pt idx="1">
                  <c:v>ملعب هوكي Hockey Field</c:v>
                </c:pt>
                <c:pt idx="2">
                  <c:v>مضمار سباق الخيل Horse Race Field</c:v>
                </c:pt>
                <c:pt idx="3">
                  <c:v>نادي الشراع Sailing Club</c:v>
                </c:pt>
                <c:pt idx="4">
                  <c:v>مركز البولينج Bowling Centre</c:v>
                </c:pt>
                <c:pt idx="5">
                  <c:v>حلبة سباق سيارات Car Race Ring</c:v>
                </c:pt>
                <c:pt idx="6">
                  <c:v>صالة بلياردو Billiard Hall</c:v>
                </c:pt>
                <c:pt idx="7">
                  <c:v>ملعب جولف Golf Course</c:v>
                </c:pt>
                <c:pt idx="8">
                  <c:v>مضمار سباق الهجن Camel Race Field</c:v>
                </c:pt>
                <c:pt idx="9">
                  <c:v>ملعب كرة شاطئية Beach Ball Pitch</c:v>
                </c:pt>
                <c:pt idx="10">
                  <c:v>ميدان للرماية Shooting Gallery</c:v>
                </c:pt>
                <c:pt idx="11">
                  <c:v>استاد رياضي Staduim</c:v>
                </c:pt>
                <c:pt idx="12">
                  <c:v>ميدان للفروسية Eqestrian Field</c:v>
                </c:pt>
                <c:pt idx="13">
                  <c:v>قاعة كرة طاولة Table Tennis Hall</c:v>
                </c:pt>
                <c:pt idx="14">
                  <c:v>ملعب كرة طائرة Volleyball Court</c:v>
                </c:pt>
                <c:pt idx="15">
                  <c:v>ميدان ألعاب القوى Athletics Track</c:v>
                </c:pt>
                <c:pt idx="16">
                  <c:v>ملعب كرة يد Handball Court</c:v>
                </c:pt>
                <c:pt idx="17">
                  <c:v>ميدان إسكواش Squash Court</c:v>
                </c:pt>
                <c:pt idx="18">
                  <c:v>ملعب كرة سلة Basketball Court</c:v>
                </c:pt>
                <c:pt idx="19">
                  <c:v>بركة سباحة Swimming Pool</c:v>
                </c:pt>
                <c:pt idx="20">
                  <c:v>صالة مغطاة Gymnasuim</c:v>
                </c:pt>
                <c:pt idx="21">
                  <c:v>ميدان تنس Tennis Court</c:v>
                </c:pt>
                <c:pt idx="22">
                  <c:v>ملعب كرة قدم Pitch</c:v>
                </c:pt>
              </c:strCache>
            </c:strRef>
          </c:cat>
          <c:val>
            <c:numRef>
              <c:f>'255'!$B$34:$B$56</c:f>
              <c:numCache>
                <c:formatCode>General</c:formatCode>
                <c:ptCount val="23"/>
                <c:pt idx="0">
                  <c:v>0</c:v>
                </c:pt>
                <c:pt idx="1">
                  <c:v>0</c:v>
                </c:pt>
                <c:pt idx="2">
                  <c:v>1</c:v>
                </c:pt>
                <c:pt idx="3">
                  <c:v>1</c:v>
                </c:pt>
                <c:pt idx="4">
                  <c:v>2</c:v>
                </c:pt>
                <c:pt idx="5">
                  <c:v>3</c:v>
                </c:pt>
                <c:pt idx="6">
                  <c:v>3</c:v>
                </c:pt>
                <c:pt idx="7">
                  <c:v>3</c:v>
                </c:pt>
                <c:pt idx="8">
                  <c:v>6</c:v>
                </c:pt>
                <c:pt idx="9">
                  <c:v>8</c:v>
                </c:pt>
                <c:pt idx="10">
                  <c:v>8</c:v>
                </c:pt>
                <c:pt idx="11">
                  <c:v>9</c:v>
                </c:pt>
                <c:pt idx="12">
                  <c:v>9</c:v>
                </c:pt>
                <c:pt idx="13">
                  <c:v>10</c:v>
                </c:pt>
                <c:pt idx="14">
                  <c:v>10</c:v>
                </c:pt>
                <c:pt idx="15">
                  <c:v>10</c:v>
                </c:pt>
                <c:pt idx="16">
                  <c:v>11</c:v>
                </c:pt>
                <c:pt idx="17">
                  <c:v>11</c:v>
                </c:pt>
                <c:pt idx="18">
                  <c:v>12</c:v>
                </c:pt>
                <c:pt idx="19">
                  <c:v>18</c:v>
                </c:pt>
                <c:pt idx="20">
                  <c:v>28</c:v>
                </c:pt>
                <c:pt idx="21">
                  <c:v>33</c:v>
                </c:pt>
                <c:pt idx="22">
                  <c:v>68</c:v>
                </c:pt>
              </c:numCache>
            </c:numRef>
          </c:val>
          <c:extLst>
            <c:ext xmlns:c16="http://schemas.microsoft.com/office/drawing/2014/chart" uri="{C3380CC4-5D6E-409C-BE32-E72D297353CC}">
              <c16:uniqueId val="{00000000-86EF-422D-A1CA-B3B335F9D35F}"/>
            </c:ext>
          </c:extLst>
        </c:ser>
        <c:dLbls>
          <c:showLegendKey val="0"/>
          <c:showVal val="1"/>
          <c:showCatName val="0"/>
          <c:showSerName val="0"/>
          <c:showPercent val="0"/>
          <c:showBubbleSize val="0"/>
        </c:dLbls>
        <c:gapWidth val="150"/>
        <c:axId val="146617856"/>
        <c:axId val="146620800"/>
      </c:barChart>
      <c:catAx>
        <c:axId val="146617856"/>
        <c:scaling>
          <c:orientation val="minMax"/>
        </c:scaling>
        <c:delete val="0"/>
        <c:axPos val="l"/>
        <c:majorGridlines>
          <c:spPr>
            <a:effectLst>
              <a:outerShdw sx="1000" sy="1000" algn="ctr" rotWithShape="0">
                <a:schemeClr val="bg1"/>
              </a:outerShdw>
              <a:softEdge rad="0"/>
            </a:effectLst>
          </c:spPr>
        </c:majorGridlines>
        <c:numFmt formatCode="General" sourceLinked="1"/>
        <c:majorTickMark val="out"/>
        <c:minorTickMark val="none"/>
        <c:tickLblPos val="nextTo"/>
        <c:txPr>
          <a:bodyPr/>
          <a:lstStyle/>
          <a:p>
            <a:pPr>
              <a:defRPr sz="1000" b="0">
                <a:latin typeface="Arial" pitchFamily="34" charset="0"/>
                <a:cs typeface="Arial" pitchFamily="34" charset="0"/>
              </a:defRPr>
            </a:pPr>
            <a:endParaRPr lang="en-US"/>
          </a:p>
        </c:txPr>
        <c:crossAx val="146620800"/>
        <c:crosses val="autoZero"/>
        <c:auto val="1"/>
        <c:lblAlgn val="ctr"/>
        <c:lblOffset val="100"/>
        <c:noMultiLvlLbl val="0"/>
      </c:catAx>
      <c:valAx>
        <c:axId val="146620800"/>
        <c:scaling>
          <c:orientation val="minMax"/>
        </c:scaling>
        <c:delete val="0"/>
        <c:axPos val="b"/>
        <c:majorGridlines>
          <c:spPr>
            <a:ln w="15875">
              <a:solidFill>
                <a:schemeClr val="bg1"/>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146617856"/>
        <c:crosses val="autoZero"/>
        <c:crossBetween val="between"/>
      </c:valAx>
      <c:spPr>
        <a:ln>
          <a:solidFill>
            <a:schemeClr val="bg1"/>
          </a:solidFill>
        </a:ln>
        <a:effectLst>
          <a:glow rad="139700">
            <a:schemeClr val="bg1"/>
          </a:glow>
          <a:outerShdw blurRad="50800" dist="50800" dir="5400000" algn="ctr" rotWithShape="0">
            <a:schemeClr val="bg1"/>
          </a:outerShdw>
        </a:effectLst>
      </c:spPr>
    </c:plotArea>
    <c:plotVisOnly val="1"/>
    <c:dispBlanksAs val="gap"/>
    <c:showDLblsOverMax val="0"/>
  </c:chart>
  <c:spPr>
    <a:noFill/>
    <a:ln>
      <a:noFill/>
    </a:ln>
    <a:effectLst>
      <a:glow>
        <a:schemeClr val="accent1"/>
      </a:glow>
    </a:effectLst>
  </c:sp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500">
                <a:cs typeface="+mn-cs"/>
              </a:rPr>
              <a:t>المعدل الشهري لممارسي النشاط الرياضي بملاعب الفرجان</a:t>
            </a:r>
            <a:br>
              <a:rPr lang="en-US" sz="1500">
                <a:cs typeface="+mn-cs"/>
              </a:rPr>
            </a:br>
            <a:r>
              <a:rPr lang="en-US" sz="1200" b="1" i="0" baseline="0">
                <a:effectLst/>
                <a:latin typeface="Arial" panose="020B0604020202020204" pitchFamily="34" charset="0"/>
                <a:cs typeface="Arial" panose="020B0604020202020204" pitchFamily="34" charset="0"/>
              </a:rPr>
              <a:t>MONTHLY AVERAGE OF SPORT PRACTITIONERS AT FERJAN PLAYGROUNDS</a:t>
            </a:r>
            <a:endParaRPr lang="ar-QA" sz="1300">
              <a:latin typeface="Arial" panose="020B0604020202020204" pitchFamily="34" charset="0"/>
              <a:cs typeface="Arial" panose="020B0604020202020204" pitchFamily="34" charset="0"/>
            </a:endParaRPr>
          </a:p>
          <a:p>
            <a:pPr>
              <a:defRPr/>
            </a:pPr>
            <a:r>
              <a:rPr lang="ar-QA" sz="1300">
                <a:latin typeface="Arial" panose="020B0604020202020204" pitchFamily="34" charset="0"/>
                <a:cs typeface="Arial" panose="020B0604020202020204" pitchFamily="34" charset="0"/>
              </a:rPr>
              <a:t>2022</a:t>
            </a:r>
            <a:endParaRPr lang="en-US" sz="13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3014730552048931"/>
          <c:y val="0.12132456743810881"/>
          <c:w val="0.83720011626915691"/>
          <c:h val="0.52391929784311519"/>
        </c:manualLayout>
      </c:layout>
      <c:barChart>
        <c:barDir val="col"/>
        <c:grouping val="clustered"/>
        <c:varyColors val="0"/>
        <c:ser>
          <c:idx val="0"/>
          <c:order val="0"/>
          <c:spPr>
            <a:solidFill>
              <a:schemeClr val="accent3"/>
            </a:solidFill>
          </c:spPr>
          <c:invertIfNegative val="0"/>
          <c:dLbls>
            <c:numFmt formatCode="#,##0" sourceLinked="0"/>
            <c:spPr>
              <a:noFill/>
              <a:ln>
                <a:noFill/>
              </a:ln>
              <a:effectLst/>
            </c:spPr>
            <c:txPr>
              <a:bodyPr/>
              <a:lstStyle/>
              <a:p>
                <a:pPr>
                  <a:defRPr sz="10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'257'!$A$27:$A$42</c:f>
              <c:strCache>
                <c:ptCount val="16"/>
                <c:pt idx="0">
                  <c:v>فريج الخور Fareej Al Khor</c:v>
                </c:pt>
                <c:pt idx="1">
                  <c:v>فريج مدينة خليفة الشمالية Fareej North Madinat Khalifa</c:v>
                </c:pt>
                <c:pt idx="2">
                  <c:v>فريج شرق نعيجة Fareej East Nuaija</c:v>
                </c:pt>
                <c:pt idx="3">
                  <c:v>فريج أم صلال Fareej Um Salal</c:v>
                </c:pt>
                <c:pt idx="4">
                  <c:v>فريج المرخية Fareej Al Markhiya  </c:v>
                </c:pt>
                <c:pt idx="5">
                  <c:v>فريج شمال دحيل Fareej North Duhail</c:v>
                </c:pt>
                <c:pt idx="6">
                  <c:v>فريج أبو هامور Fareej Abu Hamour</c:v>
                </c:pt>
                <c:pt idx="7">
                  <c:v>فريج العزيزية Fareej Al Azizya</c:v>
                </c:pt>
                <c:pt idx="8">
                  <c:v>فريج العسيري Fareej AL Asiri</c:v>
                </c:pt>
                <c:pt idx="9">
                  <c:v>فريج جبل الوكرة Fareej Jabal Al Wakra</c:v>
                </c:pt>
                <c:pt idx="10">
                  <c:v>فريج جنوب دحيل Fareej South Duhail </c:v>
                </c:pt>
                <c:pt idx="11">
                  <c:v>فريج عين خالد Fareej Ain Khalid</c:v>
                </c:pt>
                <c:pt idx="12">
                  <c:v>فريج غرب نعيجة Fareej West Nuaija</c:v>
                </c:pt>
                <c:pt idx="13">
                  <c:v>فريج الثمامة Fareej Al Thumama </c:v>
                </c:pt>
                <c:pt idx="14">
                  <c:v>فريج الذخيرة Fareej Al Thakira</c:v>
                </c:pt>
                <c:pt idx="15">
                  <c:v>فريج الوكير Fareej Al Wukair</c:v>
                </c:pt>
              </c:strCache>
            </c:strRef>
          </c:cat>
          <c:val>
            <c:numRef>
              <c:f>'257'!$B$27:$B$42</c:f>
              <c:numCache>
                <c:formatCode>#,##0</c:formatCode>
                <c:ptCount val="16"/>
                <c:pt idx="0">
                  <c:v>4763</c:v>
                </c:pt>
                <c:pt idx="1">
                  <c:v>1090</c:v>
                </c:pt>
                <c:pt idx="2">
                  <c:v>977</c:v>
                </c:pt>
                <c:pt idx="3">
                  <c:v>809</c:v>
                </c:pt>
                <c:pt idx="4">
                  <c:v>707</c:v>
                </c:pt>
                <c:pt idx="5">
                  <c:v>576</c:v>
                </c:pt>
                <c:pt idx="6">
                  <c:v>538</c:v>
                </c:pt>
                <c:pt idx="7">
                  <c:v>493</c:v>
                </c:pt>
                <c:pt idx="8">
                  <c:v>463</c:v>
                </c:pt>
                <c:pt idx="9">
                  <c:v>375</c:v>
                </c:pt>
                <c:pt idx="10">
                  <c:v>323</c:v>
                </c:pt>
                <c:pt idx="11">
                  <c:v>270</c:v>
                </c:pt>
                <c:pt idx="12">
                  <c:v>267</c:v>
                </c:pt>
                <c:pt idx="13">
                  <c:v>221</c:v>
                </c:pt>
                <c:pt idx="14">
                  <c:v>208</c:v>
                </c:pt>
                <c:pt idx="15">
                  <c:v>202</c:v>
                </c:pt>
              </c:numCache>
            </c:numRef>
          </c:val>
          <c:extLst>
            <c:ext xmlns:c16="http://schemas.microsoft.com/office/drawing/2014/chart" uri="{C3380CC4-5D6E-409C-BE32-E72D297353CC}">
              <c16:uniqueId val="{00000000-3B3B-465A-8907-F1A678BEAD8B}"/>
            </c:ext>
          </c:extLst>
        </c:ser>
        <c:dLbls>
          <c:showLegendKey val="0"/>
          <c:showVal val="1"/>
          <c:showCatName val="0"/>
          <c:showSerName val="0"/>
          <c:showPercent val="0"/>
          <c:showBubbleSize val="0"/>
        </c:dLbls>
        <c:gapWidth val="150"/>
        <c:axId val="146718720"/>
        <c:axId val="146721408"/>
      </c:barChart>
      <c:catAx>
        <c:axId val="146718720"/>
        <c:scaling>
          <c:orientation val="minMax"/>
        </c:scaling>
        <c:delete val="0"/>
        <c:axPos val="b"/>
        <c:majorGridlines>
          <c:spPr>
            <a:ln w="19050">
              <a:solidFill>
                <a:schemeClr val="bg1"/>
              </a:solidFill>
            </a:ln>
          </c:spPr>
        </c:majorGridlines>
        <c:numFmt formatCode="General" sourceLinked="0"/>
        <c:majorTickMark val="out"/>
        <c:minorTickMark val="none"/>
        <c:tickLblPos val="nextTo"/>
        <c:txPr>
          <a:bodyPr rot="-2700000"/>
          <a:lstStyle/>
          <a:p>
            <a:pPr>
              <a:defRPr sz="1000">
                <a:latin typeface="Arial" pitchFamily="34" charset="0"/>
                <a:cs typeface="Arial" pitchFamily="34" charset="0"/>
              </a:defRPr>
            </a:pPr>
            <a:endParaRPr lang="en-US"/>
          </a:p>
        </c:txPr>
        <c:crossAx val="146721408"/>
        <c:crosses val="autoZero"/>
        <c:auto val="1"/>
        <c:lblAlgn val="ctr"/>
        <c:lblOffset val="100"/>
        <c:noMultiLvlLbl val="0"/>
      </c:catAx>
      <c:valAx>
        <c:axId val="146721408"/>
        <c:scaling>
          <c:orientation val="minMax"/>
        </c:scaling>
        <c:delete val="0"/>
        <c:axPos val="l"/>
        <c:majorGridlines>
          <c:spPr>
            <a:ln w="19050">
              <a:solidFill>
                <a:schemeClr val="bg1"/>
              </a:solidFill>
            </a:ln>
          </c:spPr>
        </c:majorGridlines>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146718720"/>
        <c:crosses val="autoZero"/>
        <c:crossBetween val="between"/>
      </c:valAx>
      <c:spPr>
        <a:solidFill>
          <a:srgbClr val="F5F8EE"/>
        </a:solidFill>
      </c:spPr>
    </c:plotArea>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9" tint="0.59999389629810485"/>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(53) شكل رقم</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9" tint="0.59999389629810485"/>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(54) شكل رقم</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theme="9" tint="0.59999389629810485"/>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(55)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0</xdr:col>
      <xdr:colOff>4610100</xdr:colOff>
      <xdr:row>16</xdr:row>
      <xdr:rowOff>152399</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9965293125" y="19050"/>
          <a:ext cx="4610099"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panose="05010101010101010101" pitchFamily="2" charset="2"/>
              <a:ea typeface="Calibri"/>
              <a:cs typeface="Arial"/>
              <a:sym typeface="AGA Arabesque Desktop"/>
            </a:rPr>
            <a:t></a:t>
          </a: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marL="0" marR="0" indent="0" algn="ctr" defTabSz="914400" rtl="1" eaLnBrk="1" fontAlgn="auto" latinLnBrk="0" hangingPunct="1">
            <a:lnSpc>
              <a:spcPct val="100000"/>
            </a:lnSpc>
            <a:spcBef>
              <a:spcPts val="0"/>
            </a:spcBef>
            <a:spcAft>
              <a:spcPts val="0"/>
            </a:spcAft>
            <a:buClrTx/>
            <a:buSzTx/>
            <a:buFontTx/>
            <a:buNone/>
            <a:tabLst/>
            <a:defRPr/>
          </a:pPr>
          <a:r>
            <a:rPr lang="ar-QA" sz="2800" b="1">
              <a:solidFill>
                <a:srgbClr val="0000FF"/>
              </a:solidFill>
              <a:effectLst/>
              <a:latin typeface="+mn-lt"/>
              <a:ea typeface="Calibri"/>
              <a:cs typeface="+mn-cs"/>
            </a:rPr>
            <a:t>إحصاءات الرياضة</a:t>
          </a:r>
          <a:r>
            <a:rPr lang="en-US" sz="2800" b="1">
              <a:solidFill>
                <a:srgbClr val="0000FF"/>
              </a:solidFill>
              <a:effectLst/>
              <a:latin typeface="+mn-lt"/>
              <a:ea typeface="Calibri"/>
              <a:cs typeface="+mn-cs"/>
            </a:rPr>
            <a:t> </a:t>
          </a:r>
          <a:r>
            <a:rPr lang="ar-QA" sz="2800" b="1">
              <a:solidFill>
                <a:srgbClr val="0000FF"/>
              </a:solidFill>
              <a:effectLst/>
              <a:latin typeface="+mn-lt"/>
              <a:ea typeface="Calibri"/>
              <a:cs typeface="+mn-cs"/>
            </a:rPr>
            <a:t>والشباب</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XVII</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SPORTS AND YOUTH </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STATISTICS</a:t>
          </a:r>
        </a:p>
      </xdr:txBody>
    </xdr:sp>
    <xdr:clientData/>
  </xdr:twoCellAnchor>
  <xdr:twoCellAnchor>
    <xdr:from>
      <xdr:col>0</xdr:col>
      <xdr:colOff>123822</xdr:colOff>
      <xdr:row>0</xdr:row>
      <xdr:rowOff>47624</xdr:rowOff>
    </xdr:from>
    <xdr:to>
      <xdr:col>0</xdr:col>
      <xdr:colOff>4724396</xdr:colOff>
      <xdr:row>16</xdr:row>
      <xdr:rowOff>114299</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66150378" y="-923925"/>
          <a:ext cx="2657475" cy="4600574"/>
        </a:xfrm>
        <a:prstGeom prst="rect">
          <a:avLst/>
        </a:prstGeom>
        <a:noFill/>
        <a:ln w="9525">
          <a:noFill/>
          <a:miter lim="800000"/>
          <a:headEnd/>
          <a:tailEnd/>
        </a:ln>
      </xdr:spPr>
    </xdr:pic>
    <xdr:clientData/>
  </xdr:twoCellAnchor>
  <xdr:twoCellAnchor>
    <xdr:from>
      <xdr:col>0</xdr:col>
      <xdr:colOff>433334</xdr:colOff>
      <xdr:row>0</xdr:row>
      <xdr:rowOff>0</xdr:rowOff>
    </xdr:from>
    <xdr:to>
      <xdr:col>6</xdr:col>
      <xdr:colOff>138594</xdr:colOff>
      <xdr:row>1</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9961944606" y="0"/>
          <a:ext cx="752528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575;&#1604;&#1605;&#1580;&#1605;&#1608;&#1593;&#1577;%20&#1575;&#1604;&#1573;&#1581;&#1589;&#1575;&#1574;&#1610;&#1577;\&#1576;&#1610;&#1575;&#1606;&#1575;&#1578;%20201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8D9F512-8C00-41A3-832D-D7562807EA97}" name="Table5" displayName="Table5" ref="A33:B56" totalsRowShown="0">
  <autoFilter ref="A33:B56" xr:uid="{A8D9F512-8C00-41A3-832D-D7562807EA97}"/>
  <sortState xmlns:xlrd2="http://schemas.microsoft.com/office/spreadsheetml/2017/richdata2" ref="A34:B56">
    <sortCondition ref="B34:B57"/>
  </sortState>
  <tableColumns count="2">
    <tableColumn id="1" xr3:uid="{EFCEB04C-477D-4464-A9C3-030E7DD691FD}" name="Column1" dataDxfId="3" dataCellStyle="Normal 2"/>
    <tableColumn id="2" xr3:uid="{D8AE8463-86C5-4254-94A4-23DF840D7EE3}" name="Column2" dataDxfId="2"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04D1F6-7C91-4B6F-BFAE-C6441C11D6FA}" name="Table4" displayName="Table4" ref="A26:B42" totalsRowShown="0">
  <autoFilter ref="A26:B42" xr:uid="{7D04D1F6-7C91-4B6F-BFAE-C6441C11D6FA}"/>
  <sortState xmlns:xlrd2="http://schemas.microsoft.com/office/spreadsheetml/2017/richdata2" ref="A27:B42">
    <sortCondition descending="1" ref="B27:B43"/>
  </sortState>
  <tableColumns count="2">
    <tableColumn id="1" xr3:uid="{604DBD68-D84D-4FF5-9029-49F1BE215CFC}" name="Column1" dataDxfId="1"/>
    <tableColumn id="2" xr3:uid="{8735AE7C-299E-4775-85C9-D2EB5AD8B673}"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8:A19"/>
  <sheetViews>
    <sheetView showGridLines="0" rightToLeft="1" tabSelected="1" view="pageBreakPreview" zoomScaleNormal="100" zoomScaleSheetLayoutView="100" workbookViewId="0">
      <selection activeCell="D24" sqref="D24"/>
    </sheetView>
  </sheetViews>
  <sheetFormatPr defaultRowHeight="12.75"/>
  <cols>
    <col min="1" max="1" width="71.5703125" style="15" customWidth="1"/>
    <col min="2" max="7" width="9.140625" style="15"/>
    <col min="8" max="8" width="4" style="15" customWidth="1"/>
    <col min="9" max="263" width="9.140625" style="15"/>
    <col min="264" max="264" width="4" style="15" customWidth="1"/>
    <col min="265" max="519" width="9.140625" style="15"/>
    <col min="520" max="520" width="4" style="15" customWidth="1"/>
    <col min="521" max="775" width="9.140625" style="15"/>
    <col min="776" max="776" width="4" style="15" customWidth="1"/>
    <col min="777" max="1031" width="9.140625" style="15"/>
    <col min="1032" max="1032" width="4" style="15" customWidth="1"/>
    <col min="1033" max="1287" width="9.140625" style="15"/>
    <col min="1288" max="1288" width="4" style="15" customWidth="1"/>
    <col min="1289" max="1543" width="9.140625" style="15"/>
    <col min="1544" max="1544" width="4" style="15" customWidth="1"/>
    <col min="1545" max="1799" width="9.140625" style="15"/>
    <col min="1800" max="1800" width="4" style="15" customWidth="1"/>
    <col min="1801" max="2055" width="9.140625" style="15"/>
    <col min="2056" max="2056" width="4" style="15" customWidth="1"/>
    <col min="2057" max="2311" width="9.140625" style="15"/>
    <col min="2312" max="2312" width="4" style="15" customWidth="1"/>
    <col min="2313" max="2567" width="9.140625" style="15"/>
    <col min="2568" max="2568" width="4" style="15" customWidth="1"/>
    <col min="2569" max="2823" width="9.140625" style="15"/>
    <col min="2824" max="2824" width="4" style="15" customWidth="1"/>
    <col min="2825" max="3079" width="9.140625" style="15"/>
    <col min="3080" max="3080" width="4" style="15" customWidth="1"/>
    <col min="3081" max="3335" width="9.140625" style="15"/>
    <col min="3336" max="3336" width="4" style="15" customWidth="1"/>
    <col min="3337" max="3591" width="9.140625" style="15"/>
    <col min="3592" max="3592" width="4" style="15" customWidth="1"/>
    <col min="3593" max="3847" width="9.140625" style="15"/>
    <col min="3848" max="3848" width="4" style="15" customWidth="1"/>
    <col min="3849" max="4103" width="9.140625" style="15"/>
    <col min="4104" max="4104" width="4" style="15" customWidth="1"/>
    <col min="4105" max="4359" width="9.140625" style="15"/>
    <col min="4360" max="4360" width="4" style="15" customWidth="1"/>
    <col min="4361" max="4615" width="9.140625" style="15"/>
    <col min="4616" max="4616" width="4" style="15" customWidth="1"/>
    <col min="4617" max="4871" width="9.140625" style="15"/>
    <col min="4872" max="4872" width="4" style="15" customWidth="1"/>
    <col min="4873" max="5127" width="9.140625" style="15"/>
    <col min="5128" max="5128" width="4" style="15" customWidth="1"/>
    <col min="5129" max="5383" width="9.140625" style="15"/>
    <col min="5384" max="5384" width="4" style="15" customWidth="1"/>
    <col min="5385" max="5639" width="9.140625" style="15"/>
    <col min="5640" max="5640" width="4" style="15" customWidth="1"/>
    <col min="5641" max="5895" width="9.140625" style="15"/>
    <col min="5896" max="5896" width="4" style="15" customWidth="1"/>
    <col min="5897" max="6151" width="9.140625" style="15"/>
    <col min="6152" max="6152" width="4" style="15" customWidth="1"/>
    <col min="6153" max="6407" width="9.140625" style="15"/>
    <col min="6408" max="6408" width="4" style="15" customWidth="1"/>
    <col min="6409" max="6663" width="9.140625" style="15"/>
    <col min="6664" max="6664" width="4" style="15" customWidth="1"/>
    <col min="6665" max="6919" width="9.140625" style="15"/>
    <col min="6920" max="6920" width="4" style="15" customWidth="1"/>
    <col min="6921" max="7175" width="9.140625" style="15"/>
    <col min="7176" max="7176" width="4" style="15" customWidth="1"/>
    <col min="7177" max="7431" width="9.140625" style="15"/>
    <col min="7432" max="7432" width="4" style="15" customWidth="1"/>
    <col min="7433" max="7687" width="9.140625" style="15"/>
    <col min="7688" max="7688" width="4" style="15" customWidth="1"/>
    <col min="7689" max="7943" width="9.140625" style="15"/>
    <col min="7944" max="7944" width="4" style="15" customWidth="1"/>
    <col min="7945" max="8199" width="9.140625" style="15"/>
    <col min="8200" max="8200" width="4" style="15" customWidth="1"/>
    <col min="8201" max="8455" width="9.140625" style="15"/>
    <col min="8456" max="8456" width="4" style="15" customWidth="1"/>
    <col min="8457" max="8711" width="9.140625" style="15"/>
    <col min="8712" max="8712" width="4" style="15" customWidth="1"/>
    <col min="8713" max="8967" width="9.140625" style="15"/>
    <col min="8968" max="8968" width="4" style="15" customWidth="1"/>
    <col min="8969" max="9223" width="9.140625" style="15"/>
    <col min="9224" max="9224" width="4" style="15" customWidth="1"/>
    <col min="9225" max="9479" width="9.140625" style="15"/>
    <col min="9480" max="9480" width="4" style="15" customWidth="1"/>
    <col min="9481" max="9735" width="9.140625" style="15"/>
    <col min="9736" max="9736" width="4" style="15" customWidth="1"/>
    <col min="9737" max="9991" width="9.140625" style="15"/>
    <col min="9992" max="9992" width="4" style="15" customWidth="1"/>
    <col min="9993" max="10247" width="9.140625" style="15"/>
    <col min="10248" max="10248" width="4" style="15" customWidth="1"/>
    <col min="10249" max="10503" width="9.140625" style="15"/>
    <col min="10504" max="10504" width="4" style="15" customWidth="1"/>
    <col min="10505" max="10759" width="9.140625" style="15"/>
    <col min="10760" max="10760" width="4" style="15" customWidth="1"/>
    <col min="10761" max="11015" width="9.140625" style="15"/>
    <col min="11016" max="11016" width="4" style="15" customWidth="1"/>
    <col min="11017" max="11271" width="9.140625" style="15"/>
    <col min="11272" max="11272" width="4" style="15" customWidth="1"/>
    <col min="11273" max="11527" width="9.140625" style="15"/>
    <col min="11528" max="11528" width="4" style="15" customWidth="1"/>
    <col min="11529" max="11783" width="9.140625" style="15"/>
    <col min="11784" max="11784" width="4" style="15" customWidth="1"/>
    <col min="11785" max="12039" width="9.140625" style="15"/>
    <col min="12040" max="12040" width="4" style="15" customWidth="1"/>
    <col min="12041" max="12295" width="9.140625" style="15"/>
    <col min="12296" max="12296" width="4" style="15" customWidth="1"/>
    <col min="12297" max="12551" width="9.140625" style="15"/>
    <col min="12552" max="12552" width="4" style="15" customWidth="1"/>
    <col min="12553" max="12807" width="9.140625" style="15"/>
    <col min="12808" max="12808" width="4" style="15" customWidth="1"/>
    <col min="12809" max="13063" width="9.140625" style="15"/>
    <col min="13064" max="13064" width="4" style="15" customWidth="1"/>
    <col min="13065" max="13319" width="9.140625" style="15"/>
    <col min="13320" max="13320" width="4" style="15" customWidth="1"/>
    <col min="13321" max="13575" width="9.140625" style="15"/>
    <col min="13576" max="13576" width="4" style="15" customWidth="1"/>
    <col min="13577" max="13831" width="9.140625" style="15"/>
    <col min="13832" max="13832" width="4" style="15" customWidth="1"/>
    <col min="13833" max="14087" width="9.140625" style="15"/>
    <col min="14088" max="14088" width="4" style="15" customWidth="1"/>
    <col min="14089" max="14343" width="9.140625" style="15"/>
    <col min="14344" max="14344" width="4" style="15" customWidth="1"/>
    <col min="14345" max="14599" width="9.140625" style="15"/>
    <col min="14600" max="14600" width="4" style="15" customWidth="1"/>
    <col min="14601" max="14855" width="9.140625" style="15"/>
    <col min="14856" max="14856" width="4" style="15" customWidth="1"/>
    <col min="14857" max="15111" width="9.140625" style="15"/>
    <col min="15112" max="15112" width="4" style="15" customWidth="1"/>
    <col min="15113" max="15367" width="9.140625" style="15"/>
    <col min="15368" max="15368" width="4" style="15" customWidth="1"/>
    <col min="15369" max="15623" width="9.140625" style="15"/>
    <col min="15624" max="15624" width="4" style="15" customWidth="1"/>
    <col min="15625" max="15879" width="9.140625" style="15"/>
    <col min="15880" max="15880" width="4" style="15" customWidth="1"/>
    <col min="15881" max="16135" width="9.140625" style="15"/>
    <col min="16136" max="16136" width="4" style="15" customWidth="1"/>
    <col min="16137" max="16384" width="9.140625" style="15"/>
  </cols>
  <sheetData>
    <row r="18" spans="1:1" ht="6.75" customHeight="1"/>
    <row r="19" spans="1:1" ht="20.25">
      <c r="A19" s="16"/>
    </row>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W11"/>
  <sheetViews>
    <sheetView rightToLeft="1" view="pageBreakPreview" zoomScaleNormal="100" zoomScaleSheetLayoutView="100" workbookViewId="0">
      <selection activeCell="D24" sqref="D24"/>
    </sheetView>
  </sheetViews>
  <sheetFormatPr defaultColWidth="9.140625" defaultRowHeight="12.75"/>
  <cols>
    <col min="1" max="1" width="18.140625" style="160" customWidth="1"/>
    <col min="2" max="13" width="8.85546875" style="160" customWidth="1"/>
    <col min="14" max="14" width="18.140625" style="160" customWidth="1"/>
    <col min="15" max="21" width="9.140625" style="160"/>
    <col min="22" max="22" width="37.42578125" style="160" customWidth="1"/>
    <col min="23" max="23" width="5" style="161" customWidth="1"/>
    <col min="24" max="16384" width="9.140625" style="160"/>
  </cols>
  <sheetData>
    <row r="1" spans="1:23" ht="18">
      <c r="A1" s="706" t="s">
        <v>297</v>
      </c>
      <c r="B1" s="706"/>
      <c r="C1" s="706"/>
      <c r="D1" s="706"/>
      <c r="E1" s="706"/>
      <c r="F1" s="706"/>
      <c r="G1" s="706"/>
      <c r="H1" s="706"/>
      <c r="I1" s="706"/>
      <c r="J1" s="706"/>
      <c r="K1" s="706"/>
      <c r="L1" s="706"/>
      <c r="M1" s="706"/>
      <c r="N1" s="706"/>
    </row>
    <row r="2" spans="1:23" s="162" customFormat="1" ht="15.75">
      <c r="A2" s="707" t="s">
        <v>635</v>
      </c>
      <c r="B2" s="707"/>
      <c r="C2" s="707"/>
      <c r="D2" s="707"/>
      <c r="E2" s="707"/>
      <c r="F2" s="707"/>
      <c r="G2" s="707"/>
      <c r="H2" s="708"/>
      <c r="I2" s="708"/>
      <c r="J2" s="708"/>
      <c r="K2" s="708"/>
      <c r="L2" s="708"/>
      <c r="M2" s="708"/>
      <c r="N2" s="708"/>
      <c r="W2" s="163"/>
    </row>
    <row r="3" spans="1:23" s="162" customFormat="1" ht="15.75">
      <c r="A3" s="709" t="s">
        <v>636</v>
      </c>
      <c r="B3" s="709"/>
      <c r="C3" s="709"/>
      <c r="D3" s="709"/>
      <c r="E3" s="709"/>
      <c r="F3" s="709"/>
      <c r="G3" s="709"/>
      <c r="H3" s="709"/>
      <c r="I3" s="709"/>
      <c r="J3" s="709"/>
      <c r="K3" s="709"/>
      <c r="L3" s="709"/>
      <c r="M3" s="709"/>
      <c r="N3" s="709"/>
      <c r="W3" s="163"/>
    </row>
    <row r="4" spans="1:23" s="162" customFormat="1" ht="11.25" customHeight="1">
      <c r="A4" s="156"/>
      <c r="B4" s="156"/>
      <c r="C4" s="156"/>
      <c r="D4" s="156"/>
      <c r="E4" s="156"/>
      <c r="F4" s="156"/>
      <c r="G4" s="156"/>
      <c r="H4" s="156"/>
      <c r="I4" s="156"/>
      <c r="J4" s="156"/>
      <c r="K4" s="156"/>
      <c r="L4" s="156"/>
      <c r="M4" s="156"/>
      <c r="N4" s="156"/>
      <c r="W4" s="163"/>
    </row>
    <row r="5" spans="1:23" ht="15.75">
      <c r="A5" s="710" t="s">
        <v>374</v>
      </c>
      <c r="B5" s="710"/>
      <c r="C5" s="710"/>
      <c r="D5" s="710"/>
      <c r="E5" s="710"/>
      <c r="F5" s="710"/>
      <c r="G5" s="710"/>
      <c r="H5" s="710"/>
      <c r="I5" s="710"/>
      <c r="J5" s="164"/>
      <c r="K5" s="164"/>
      <c r="L5" s="164"/>
      <c r="M5" s="164"/>
      <c r="N5" s="165" t="s">
        <v>581</v>
      </c>
    </row>
    <row r="6" spans="1:23" ht="22.5" customHeight="1">
      <c r="A6" s="699" t="s">
        <v>667</v>
      </c>
      <c r="B6" s="701">
        <v>2019</v>
      </c>
      <c r="C6" s="702"/>
      <c r="D6" s="703"/>
      <c r="E6" s="701">
        <v>2020</v>
      </c>
      <c r="F6" s="702"/>
      <c r="G6" s="703"/>
      <c r="H6" s="701">
        <v>2021</v>
      </c>
      <c r="I6" s="702"/>
      <c r="J6" s="703"/>
      <c r="K6" s="701">
        <v>2022</v>
      </c>
      <c r="L6" s="702"/>
      <c r="M6" s="703"/>
      <c r="N6" s="704" t="s">
        <v>668</v>
      </c>
    </row>
    <row r="7" spans="1:23" ht="27" customHeight="1">
      <c r="A7" s="700"/>
      <c r="B7" s="166" t="s">
        <v>669</v>
      </c>
      <c r="C7" s="620" t="s">
        <v>670</v>
      </c>
      <c r="D7" s="620" t="s">
        <v>661</v>
      </c>
      <c r="E7" s="166" t="s">
        <v>669</v>
      </c>
      <c r="F7" s="620" t="s">
        <v>670</v>
      </c>
      <c r="G7" s="620" t="s">
        <v>661</v>
      </c>
      <c r="H7" s="166" t="s">
        <v>669</v>
      </c>
      <c r="I7" s="620" t="s">
        <v>670</v>
      </c>
      <c r="J7" s="620" t="s">
        <v>661</v>
      </c>
      <c r="K7" s="166" t="s">
        <v>669</v>
      </c>
      <c r="L7" s="620" t="s">
        <v>670</v>
      </c>
      <c r="M7" s="620" t="s">
        <v>661</v>
      </c>
      <c r="N7" s="705"/>
      <c r="T7" s="161"/>
      <c r="W7" s="160"/>
    </row>
    <row r="8" spans="1:23" ht="25.5" customHeight="1" thickBot="1">
      <c r="A8" s="330" t="s">
        <v>357</v>
      </c>
      <c r="B8" s="471">
        <v>1362</v>
      </c>
      <c r="C8" s="331">
        <v>2582</v>
      </c>
      <c r="D8" s="472">
        <f>SUM(B8:C8)</f>
        <v>3944</v>
      </c>
      <c r="E8" s="471">
        <v>1137</v>
      </c>
      <c r="F8" s="331">
        <v>986</v>
      </c>
      <c r="G8" s="472">
        <f>SUM(E8:F8)</f>
        <v>2123</v>
      </c>
      <c r="H8" s="471">
        <v>1265</v>
      </c>
      <c r="I8" s="331">
        <v>2451</v>
      </c>
      <c r="J8" s="472">
        <f>SUM(H8:I8)</f>
        <v>3716</v>
      </c>
      <c r="K8" s="471">
        <v>1357</v>
      </c>
      <c r="L8" s="331">
        <v>2403</v>
      </c>
      <c r="M8" s="472">
        <f>SUM(K8:L8)</f>
        <v>3760</v>
      </c>
      <c r="N8" s="332" t="s">
        <v>358</v>
      </c>
      <c r="P8" s="167"/>
      <c r="Q8" s="167"/>
      <c r="R8" s="167"/>
      <c r="S8" s="167"/>
      <c r="T8" s="168"/>
      <c r="W8" s="160"/>
    </row>
    <row r="9" spans="1:23" s="167" customFormat="1" ht="25.5" customHeight="1">
      <c r="A9" s="169" t="s">
        <v>359</v>
      </c>
      <c r="B9" s="170">
        <v>3296</v>
      </c>
      <c r="C9" s="170">
        <v>1171</v>
      </c>
      <c r="D9" s="473">
        <f>SUM(B9:C9)</f>
        <v>4467</v>
      </c>
      <c r="E9" s="170">
        <v>2860</v>
      </c>
      <c r="F9" s="170">
        <v>1668</v>
      </c>
      <c r="G9" s="473">
        <f>SUM(E9:F9)</f>
        <v>4528</v>
      </c>
      <c r="H9" s="170">
        <v>3588</v>
      </c>
      <c r="I9" s="170">
        <v>1098</v>
      </c>
      <c r="J9" s="473">
        <f>SUM(H9:I9)</f>
        <v>4686</v>
      </c>
      <c r="K9" s="170">
        <v>3290</v>
      </c>
      <c r="L9" s="170">
        <v>1556</v>
      </c>
      <c r="M9" s="473">
        <f>SUM(K9:L9)</f>
        <v>4846</v>
      </c>
      <c r="N9" s="283" t="s">
        <v>360</v>
      </c>
      <c r="P9" s="160"/>
      <c r="Q9" s="160"/>
      <c r="R9" s="160"/>
      <c r="S9" s="160"/>
      <c r="T9" s="161"/>
    </row>
    <row r="10" spans="1:23" ht="28.5" customHeight="1">
      <c r="A10" s="321" t="s">
        <v>0</v>
      </c>
      <c r="B10" s="474">
        <f>SUM(B8:B9)</f>
        <v>4658</v>
      </c>
      <c r="C10" s="474">
        <f t="shared" ref="C10" si="0">SUM(C8:C9)</f>
        <v>3753</v>
      </c>
      <c r="D10" s="474">
        <f>SUM(D8:D9)</f>
        <v>8411</v>
      </c>
      <c r="E10" s="474">
        <f>SUM(E8:E9)</f>
        <v>3997</v>
      </c>
      <c r="F10" s="474">
        <f t="shared" ref="F10:J10" si="1">SUM(F8:F9)</f>
        <v>2654</v>
      </c>
      <c r="G10" s="474">
        <f t="shared" si="1"/>
        <v>6651</v>
      </c>
      <c r="H10" s="474">
        <f t="shared" si="1"/>
        <v>4853</v>
      </c>
      <c r="I10" s="474">
        <f t="shared" si="1"/>
        <v>3549</v>
      </c>
      <c r="J10" s="474">
        <f t="shared" si="1"/>
        <v>8402</v>
      </c>
      <c r="K10" s="474">
        <f t="shared" ref="K10:M10" si="2">SUM(K8:K9)</f>
        <v>4647</v>
      </c>
      <c r="L10" s="474">
        <f t="shared" si="2"/>
        <v>3959</v>
      </c>
      <c r="M10" s="474">
        <f t="shared" si="2"/>
        <v>8606</v>
      </c>
      <c r="N10" s="376" t="s">
        <v>1</v>
      </c>
      <c r="P10" s="167"/>
      <c r="Q10" s="167"/>
      <c r="R10" s="167"/>
      <c r="S10" s="167"/>
      <c r="T10" s="168"/>
      <c r="W10" s="160"/>
    </row>
    <row r="11" spans="1:23" s="167" customFormat="1">
      <c r="G11" s="160"/>
      <c r="J11" s="160"/>
      <c r="M11" s="160"/>
      <c r="O11" s="168"/>
    </row>
  </sheetData>
  <mergeCells count="10">
    <mergeCell ref="A6:A7"/>
    <mergeCell ref="E6:G6"/>
    <mergeCell ref="H6:J6"/>
    <mergeCell ref="N6:N7"/>
    <mergeCell ref="A1:N1"/>
    <mergeCell ref="A2:N2"/>
    <mergeCell ref="A3:N3"/>
    <mergeCell ref="A5:I5"/>
    <mergeCell ref="K6:M6"/>
    <mergeCell ref="B6:D6"/>
  </mergeCells>
  <printOptions horizontalCentered="1" verticalCentered="1"/>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AB34"/>
  <sheetViews>
    <sheetView rightToLeft="1" view="pageBreakPreview" topLeftCell="B1" zoomScaleNormal="100" zoomScaleSheetLayoutView="100" workbookViewId="0">
      <selection activeCell="D24" sqref="D24"/>
    </sheetView>
  </sheetViews>
  <sheetFormatPr defaultColWidth="9.140625" defaultRowHeight="14.25"/>
  <cols>
    <col min="1" max="1" width="30" style="175" customWidth="1"/>
    <col min="2" max="2" width="7.140625" style="175" customWidth="1"/>
    <col min="3" max="3" width="7.85546875" style="175" customWidth="1"/>
    <col min="4" max="4" width="7.140625" style="175" customWidth="1"/>
    <col min="5" max="5" width="7.85546875" style="175" customWidth="1"/>
    <col min="6" max="6" width="7.140625" style="175" customWidth="1"/>
    <col min="7" max="7" width="7.85546875" style="175" customWidth="1"/>
    <col min="8" max="8" width="7.140625" style="175" customWidth="1"/>
    <col min="9" max="9" width="7.85546875" style="186" customWidth="1"/>
    <col min="10" max="10" width="7.140625" style="186" customWidth="1"/>
    <col min="11" max="11" width="7.85546875" style="186" customWidth="1"/>
    <col min="12" max="12" width="7.140625" style="186" customWidth="1"/>
    <col min="13" max="13" width="7.85546875" style="175" customWidth="1"/>
    <col min="14" max="14" width="7.140625" style="175" customWidth="1"/>
    <col min="15" max="15" width="7.85546875" style="175" customWidth="1"/>
    <col min="16" max="16" width="7.140625" style="175" customWidth="1"/>
    <col min="17" max="17" width="7.85546875" style="175" customWidth="1"/>
    <col min="18" max="18" width="30.85546875" style="175" customWidth="1"/>
    <col min="19" max="16384" width="9.140625" style="175"/>
  </cols>
  <sheetData>
    <row r="1" spans="1:28" s="173" customFormat="1" ht="18">
      <c r="A1" s="714" t="s">
        <v>361</v>
      </c>
      <c r="B1" s="714"/>
      <c r="C1" s="714"/>
      <c r="D1" s="714"/>
      <c r="E1" s="714"/>
      <c r="F1" s="714"/>
      <c r="G1" s="714"/>
      <c r="H1" s="714"/>
      <c r="I1" s="714"/>
      <c r="J1" s="714"/>
      <c r="K1" s="714"/>
      <c r="L1" s="714"/>
      <c r="M1" s="714"/>
      <c r="N1" s="714"/>
      <c r="O1" s="714"/>
      <c r="P1" s="714"/>
      <c r="Q1" s="714"/>
      <c r="R1" s="714"/>
      <c r="S1" s="171"/>
      <c r="T1" s="171"/>
      <c r="U1" s="171"/>
      <c r="V1" s="171"/>
      <c r="W1" s="171"/>
      <c r="X1" s="171"/>
      <c r="Y1" s="171"/>
      <c r="Z1" s="171"/>
      <c r="AA1" s="171"/>
      <c r="AB1" s="172"/>
    </row>
    <row r="2" spans="1:28" s="173" customFormat="1" ht="15.75">
      <c r="A2" s="715" t="s">
        <v>362</v>
      </c>
      <c r="B2" s="715"/>
      <c r="C2" s="715"/>
      <c r="D2" s="715"/>
      <c r="E2" s="715"/>
      <c r="F2" s="715"/>
      <c r="G2" s="715"/>
      <c r="H2" s="715"/>
      <c r="I2" s="715"/>
      <c r="J2" s="715"/>
      <c r="K2" s="715"/>
      <c r="L2" s="715"/>
      <c r="M2" s="715"/>
      <c r="N2" s="715"/>
      <c r="O2" s="715"/>
      <c r="P2" s="715"/>
      <c r="Q2" s="715"/>
      <c r="R2" s="715"/>
      <c r="S2" s="171"/>
      <c r="T2" s="171"/>
      <c r="U2" s="171"/>
      <c r="V2" s="171"/>
      <c r="W2" s="171"/>
      <c r="X2" s="171"/>
      <c r="Y2" s="171"/>
      <c r="Z2" s="171"/>
      <c r="AA2" s="171"/>
      <c r="AB2" s="172"/>
    </row>
    <row r="3" spans="1:28" s="173" customFormat="1" ht="15.75">
      <c r="A3" s="715">
        <v>2022</v>
      </c>
      <c r="B3" s="715"/>
      <c r="C3" s="715"/>
      <c r="D3" s="715"/>
      <c r="E3" s="715"/>
      <c r="F3" s="715"/>
      <c r="G3" s="715"/>
      <c r="H3" s="715"/>
      <c r="I3" s="715"/>
      <c r="J3" s="715"/>
      <c r="K3" s="715"/>
      <c r="L3" s="715"/>
      <c r="M3" s="715"/>
      <c r="N3" s="715"/>
      <c r="O3" s="715"/>
      <c r="P3" s="715"/>
      <c r="Q3" s="715"/>
      <c r="R3" s="715"/>
      <c r="S3" s="171"/>
      <c r="T3" s="171"/>
      <c r="U3" s="171"/>
      <c r="V3" s="171"/>
      <c r="W3" s="171"/>
      <c r="X3" s="171"/>
      <c r="Y3" s="171"/>
      <c r="Z3" s="171"/>
      <c r="AA3" s="171"/>
      <c r="AB3" s="172"/>
    </row>
    <row r="4" spans="1:28" s="173" customFormat="1" ht="11.25" customHeight="1">
      <c r="A4" s="505"/>
      <c r="B4" s="505"/>
      <c r="C4" s="505"/>
      <c r="D4" s="505"/>
      <c r="E4" s="505"/>
      <c r="F4" s="505"/>
      <c r="G4" s="505"/>
      <c r="H4" s="505"/>
      <c r="I4" s="505"/>
      <c r="J4" s="505"/>
      <c r="K4" s="505"/>
      <c r="L4" s="505"/>
      <c r="M4" s="505"/>
      <c r="N4" s="505"/>
      <c r="O4" s="505"/>
      <c r="P4" s="505"/>
      <c r="Q4" s="505"/>
      <c r="R4" s="505"/>
      <c r="S4" s="171"/>
      <c r="T4" s="171"/>
      <c r="U4" s="171"/>
      <c r="V4" s="171"/>
      <c r="W4" s="171"/>
      <c r="X4" s="171"/>
      <c r="Y4" s="171"/>
      <c r="Z4" s="171"/>
      <c r="AA4" s="171"/>
      <c r="AB4" s="172"/>
    </row>
    <row r="5" spans="1:28" ht="15.75">
      <c r="A5" s="174" t="s">
        <v>382</v>
      </c>
      <c r="B5" s="539"/>
      <c r="C5" s="539"/>
      <c r="D5" s="539"/>
      <c r="E5" s="539"/>
      <c r="F5" s="539"/>
      <c r="G5" s="539"/>
      <c r="H5" s="539"/>
      <c r="I5" s="540"/>
      <c r="J5" s="540"/>
      <c r="K5" s="540"/>
      <c r="L5" s="541"/>
      <c r="M5" s="541"/>
      <c r="N5" s="541"/>
      <c r="O5" s="541"/>
      <c r="P5" s="541"/>
      <c r="Q5" s="542"/>
      <c r="R5" s="176" t="s">
        <v>582</v>
      </c>
      <c r="S5" s="177"/>
      <c r="T5" s="177"/>
      <c r="U5" s="177"/>
      <c r="V5" s="177"/>
      <c r="W5" s="177"/>
      <c r="X5" s="177"/>
      <c r="Y5" s="177"/>
      <c r="Z5" s="177"/>
      <c r="AA5" s="177"/>
      <c r="AB5" s="178"/>
    </row>
    <row r="6" spans="1:28" ht="27" customHeight="1">
      <c r="A6" s="716" t="s">
        <v>671</v>
      </c>
      <c r="B6" s="718" t="s">
        <v>672</v>
      </c>
      <c r="C6" s="719"/>
      <c r="D6" s="719"/>
      <c r="E6" s="719"/>
      <c r="F6" s="720" t="s">
        <v>673</v>
      </c>
      <c r="G6" s="721"/>
      <c r="H6" s="721"/>
      <c r="I6" s="722"/>
      <c r="J6" s="723" t="s">
        <v>674</v>
      </c>
      <c r="K6" s="721"/>
      <c r="L6" s="721"/>
      <c r="M6" s="722"/>
      <c r="N6" s="723" t="s">
        <v>675</v>
      </c>
      <c r="O6" s="721"/>
      <c r="P6" s="721"/>
      <c r="Q6" s="722"/>
      <c r="R6" s="724" t="s">
        <v>676</v>
      </c>
      <c r="S6" s="177"/>
      <c r="T6" s="177"/>
      <c r="U6" s="177"/>
      <c r="V6" s="177"/>
      <c r="W6" s="177"/>
      <c r="X6" s="177"/>
      <c r="Y6" s="177"/>
      <c r="Z6" s="177"/>
      <c r="AA6" s="177"/>
    </row>
    <row r="7" spans="1:28" ht="27" customHeight="1">
      <c r="A7" s="717"/>
      <c r="B7" s="711" t="s">
        <v>663</v>
      </c>
      <c r="C7" s="711"/>
      <c r="D7" s="726" t="s">
        <v>664</v>
      </c>
      <c r="E7" s="726"/>
      <c r="F7" s="711" t="s">
        <v>663</v>
      </c>
      <c r="G7" s="711"/>
      <c r="H7" s="726" t="s">
        <v>664</v>
      </c>
      <c r="I7" s="726"/>
      <c r="J7" s="711" t="s">
        <v>663</v>
      </c>
      <c r="K7" s="711"/>
      <c r="L7" s="726" t="s">
        <v>664</v>
      </c>
      <c r="M7" s="726"/>
      <c r="N7" s="711" t="s">
        <v>663</v>
      </c>
      <c r="O7" s="711"/>
      <c r="P7" s="726" t="s">
        <v>664</v>
      </c>
      <c r="Q7" s="726"/>
      <c r="R7" s="725"/>
      <c r="S7" s="179"/>
      <c r="T7" s="177"/>
      <c r="U7" s="177"/>
      <c r="V7" s="177"/>
      <c r="W7" s="177"/>
      <c r="X7" s="177"/>
      <c r="Y7" s="177"/>
      <c r="Z7" s="177"/>
      <c r="AA7" s="177"/>
    </row>
    <row r="8" spans="1:28" ht="30" customHeight="1">
      <c r="A8" s="717"/>
      <c r="B8" s="621" t="s">
        <v>677</v>
      </c>
      <c r="C8" s="621" t="s">
        <v>678</v>
      </c>
      <c r="D8" s="621" t="s">
        <v>677</v>
      </c>
      <c r="E8" s="621" t="s">
        <v>678</v>
      </c>
      <c r="F8" s="621" t="s">
        <v>677</v>
      </c>
      <c r="G8" s="621" t="s">
        <v>678</v>
      </c>
      <c r="H8" s="621" t="s">
        <v>677</v>
      </c>
      <c r="I8" s="621" t="s">
        <v>678</v>
      </c>
      <c r="J8" s="621" t="s">
        <v>677</v>
      </c>
      <c r="K8" s="621" t="s">
        <v>678</v>
      </c>
      <c r="L8" s="621" t="s">
        <v>677</v>
      </c>
      <c r="M8" s="621" t="s">
        <v>678</v>
      </c>
      <c r="N8" s="621" t="s">
        <v>677</v>
      </c>
      <c r="O8" s="621" t="s">
        <v>678</v>
      </c>
      <c r="P8" s="621" t="s">
        <v>677</v>
      </c>
      <c r="Q8" s="621" t="s">
        <v>678</v>
      </c>
      <c r="R8" s="725"/>
      <c r="S8" s="177"/>
      <c r="T8" s="177"/>
      <c r="U8" s="177"/>
      <c r="V8" s="177"/>
      <c r="W8" s="177"/>
      <c r="X8" s="177"/>
      <c r="Y8" s="177"/>
      <c r="Z8" s="177"/>
      <c r="AA8" s="177"/>
    </row>
    <row r="9" spans="1:28" s="180" customFormat="1" ht="37.5" customHeight="1" thickBot="1">
      <c r="A9" s="275" t="s">
        <v>212</v>
      </c>
      <c r="B9" s="276">
        <v>20</v>
      </c>
      <c r="C9" s="276">
        <v>20</v>
      </c>
      <c r="D9" s="276">
        <v>0</v>
      </c>
      <c r="E9" s="276">
        <v>0</v>
      </c>
      <c r="F9" s="276">
        <v>11</v>
      </c>
      <c r="G9" s="276">
        <v>7</v>
      </c>
      <c r="H9" s="276">
        <v>1</v>
      </c>
      <c r="I9" s="276">
        <v>0</v>
      </c>
      <c r="J9" s="276">
        <v>3</v>
      </c>
      <c r="K9" s="276">
        <v>0</v>
      </c>
      <c r="L9" s="276">
        <v>0</v>
      </c>
      <c r="M9" s="276">
        <v>0</v>
      </c>
      <c r="N9" s="277">
        <f>B9+F9+J9</f>
        <v>34</v>
      </c>
      <c r="O9" s="277">
        <f>C9+G9+K9</f>
        <v>27</v>
      </c>
      <c r="P9" s="277">
        <f>D9+H9+L9</f>
        <v>1</v>
      </c>
      <c r="Q9" s="277">
        <f>E9+I9+M9</f>
        <v>0</v>
      </c>
      <c r="R9" s="278" t="s">
        <v>275</v>
      </c>
    </row>
    <row r="10" spans="1:28" s="181" customFormat="1" ht="28.5" customHeight="1" thickBot="1">
      <c r="A10" s="269" t="s">
        <v>213</v>
      </c>
      <c r="B10" s="270">
        <v>3</v>
      </c>
      <c r="C10" s="270">
        <v>7</v>
      </c>
      <c r="D10" s="270">
        <v>4</v>
      </c>
      <c r="E10" s="270">
        <v>0</v>
      </c>
      <c r="F10" s="270">
        <v>7</v>
      </c>
      <c r="G10" s="270">
        <v>3</v>
      </c>
      <c r="H10" s="270">
        <v>5</v>
      </c>
      <c r="I10" s="270">
        <v>4</v>
      </c>
      <c r="J10" s="270">
        <v>0</v>
      </c>
      <c r="K10" s="270">
        <v>2</v>
      </c>
      <c r="L10" s="270">
        <v>0</v>
      </c>
      <c r="M10" s="270">
        <v>0</v>
      </c>
      <c r="N10" s="271">
        <f t="shared" ref="N10:N31" si="0">B10+F10+J10</f>
        <v>10</v>
      </c>
      <c r="O10" s="271">
        <f t="shared" ref="O10:O31" si="1">C10+G10+K10</f>
        <v>12</v>
      </c>
      <c r="P10" s="271">
        <f t="shared" ref="P10:P30" si="2">D10+H10+L10</f>
        <v>9</v>
      </c>
      <c r="Q10" s="271">
        <f t="shared" ref="Q10:Q31" si="3">E10+I10+M10</f>
        <v>4</v>
      </c>
      <c r="R10" s="272" t="s">
        <v>308</v>
      </c>
    </row>
    <row r="11" spans="1:28" s="182" customFormat="1" ht="28.5" customHeight="1" thickBot="1">
      <c r="A11" s="265" t="s">
        <v>214</v>
      </c>
      <c r="B11" s="266">
        <v>0</v>
      </c>
      <c r="C11" s="266">
        <v>4</v>
      </c>
      <c r="D11" s="266">
        <v>15</v>
      </c>
      <c r="E11" s="266">
        <v>4</v>
      </c>
      <c r="F11" s="266">
        <v>0</v>
      </c>
      <c r="G11" s="266">
        <v>0</v>
      </c>
      <c r="H11" s="266">
        <v>2</v>
      </c>
      <c r="I11" s="266">
        <v>3</v>
      </c>
      <c r="J11" s="266">
        <v>0</v>
      </c>
      <c r="K11" s="266">
        <v>0</v>
      </c>
      <c r="L11" s="266">
        <v>0</v>
      </c>
      <c r="M11" s="266">
        <v>0</v>
      </c>
      <c r="N11" s="267">
        <f t="shared" si="0"/>
        <v>0</v>
      </c>
      <c r="O11" s="267">
        <f t="shared" si="1"/>
        <v>4</v>
      </c>
      <c r="P11" s="267">
        <f t="shared" si="2"/>
        <v>17</v>
      </c>
      <c r="Q11" s="267">
        <f t="shared" si="3"/>
        <v>7</v>
      </c>
      <c r="R11" s="268" t="s">
        <v>309</v>
      </c>
    </row>
    <row r="12" spans="1:28" s="181" customFormat="1" ht="18" customHeight="1" thickBot="1">
      <c r="A12" s="269" t="s">
        <v>215</v>
      </c>
      <c r="B12" s="270">
        <v>7</v>
      </c>
      <c r="C12" s="270">
        <v>15</v>
      </c>
      <c r="D12" s="270">
        <v>13</v>
      </c>
      <c r="E12" s="270">
        <v>7</v>
      </c>
      <c r="F12" s="270">
        <v>2</v>
      </c>
      <c r="G12" s="270">
        <v>3</v>
      </c>
      <c r="H12" s="270">
        <v>3</v>
      </c>
      <c r="I12" s="270">
        <v>7</v>
      </c>
      <c r="J12" s="270">
        <v>0</v>
      </c>
      <c r="K12" s="270">
        <v>0</v>
      </c>
      <c r="L12" s="270">
        <v>0</v>
      </c>
      <c r="M12" s="270">
        <v>0</v>
      </c>
      <c r="N12" s="271">
        <f t="shared" si="0"/>
        <v>9</v>
      </c>
      <c r="O12" s="271">
        <f t="shared" si="1"/>
        <v>18</v>
      </c>
      <c r="P12" s="271">
        <f t="shared" si="2"/>
        <v>16</v>
      </c>
      <c r="Q12" s="271">
        <f t="shared" si="3"/>
        <v>14</v>
      </c>
      <c r="R12" s="272" t="s">
        <v>310</v>
      </c>
    </row>
    <row r="13" spans="1:28" s="182" customFormat="1" ht="18" customHeight="1" thickBot="1">
      <c r="A13" s="265" t="s">
        <v>216</v>
      </c>
      <c r="B13" s="266">
        <v>0</v>
      </c>
      <c r="C13" s="266">
        <v>0</v>
      </c>
      <c r="D13" s="266">
        <v>0</v>
      </c>
      <c r="E13" s="266">
        <v>0</v>
      </c>
      <c r="F13" s="266">
        <v>0</v>
      </c>
      <c r="G13" s="266">
        <v>0</v>
      </c>
      <c r="H13" s="266">
        <v>0</v>
      </c>
      <c r="I13" s="266">
        <v>0</v>
      </c>
      <c r="J13" s="266">
        <v>5</v>
      </c>
      <c r="K13" s="266">
        <v>0</v>
      </c>
      <c r="L13" s="266">
        <v>3</v>
      </c>
      <c r="M13" s="266">
        <v>0</v>
      </c>
      <c r="N13" s="267">
        <f t="shared" si="0"/>
        <v>5</v>
      </c>
      <c r="O13" s="267">
        <f t="shared" si="1"/>
        <v>0</v>
      </c>
      <c r="P13" s="267">
        <f t="shared" si="2"/>
        <v>3</v>
      </c>
      <c r="Q13" s="267">
        <f t="shared" si="3"/>
        <v>0</v>
      </c>
      <c r="R13" s="268" t="s">
        <v>311</v>
      </c>
    </row>
    <row r="14" spans="1:28" s="181" customFormat="1" ht="18" customHeight="1" thickBot="1">
      <c r="A14" s="269" t="s">
        <v>217</v>
      </c>
      <c r="B14" s="270">
        <v>1</v>
      </c>
      <c r="C14" s="270">
        <v>2</v>
      </c>
      <c r="D14" s="270">
        <v>0</v>
      </c>
      <c r="E14" s="270">
        <v>1</v>
      </c>
      <c r="F14" s="270">
        <v>0</v>
      </c>
      <c r="G14" s="270">
        <v>0</v>
      </c>
      <c r="H14" s="270">
        <v>2</v>
      </c>
      <c r="I14" s="270">
        <v>1</v>
      </c>
      <c r="J14" s="270">
        <v>7</v>
      </c>
      <c r="K14" s="270">
        <v>0</v>
      </c>
      <c r="L14" s="270">
        <v>3</v>
      </c>
      <c r="M14" s="270">
        <v>0</v>
      </c>
      <c r="N14" s="271">
        <f t="shared" si="0"/>
        <v>8</v>
      </c>
      <c r="O14" s="271">
        <f t="shared" si="1"/>
        <v>2</v>
      </c>
      <c r="P14" s="271">
        <f t="shared" si="2"/>
        <v>5</v>
      </c>
      <c r="Q14" s="271">
        <f t="shared" si="3"/>
        <v>2</v>
      </c>
      <c r="R14" s="272" t="s">
        <v>312</v>
      </c>
    </row>
    <row r="15" spans="1:28" s="182" customFormat="1" ht="18" customHeight="1" thickBot="1">
      <c r="A15" s="265" t="s">
        <v>218</v>
      </c>
      <c r="B15" s="266">
        <v>1</v>
      </c>
      <c r="C15" s="266">
        <v>0</v>
      </c>
      <c r="D15" s="266">
        <v>2</v>
      </c>
      <c r="E15" s="266">
        <v>0</v>
      </c>
      <c r="F15" s="266">
        <v>0</v>
      </c>
      <c r="G15" s="266">
        <v>2</v>
      </c>
      <c r="H15" s="266">
        <v>1</v>
      </c>
      <c r="I15" s="266">
        <v>1</v>
      </c>
      <c r="J15" s="266">
        <v>3</v>
      </c>
      <c r="K15" s="266">
        <v>0</v>
      </c>
      <c r="L15" s="266">
        <v>3</v>
      </c>
      <c r="M15" s="266">
        <v>0</v>
      </c>
      <c r="N15" s="267">
        <f t="shared" si="0"/>
        <v>4</v>
      </c>
      <c r="O15" s="267">
        <f t="shared" si="1"/>
        <v>2</v>
      </c>
      <c r="P15" s="267">
        <f t="shared" si="2"/>
        <v>6</v>
      </c>
      <c r="Q15" s="267">
        <f t="shared" si="3"/>
        <v>1</v>
      </c>
      <c r="R15" s="268" t="s">
        <v>363</v>
      </c>
    </row>
    <row r="16" spans="1:28" s="181" customFormat="1" ht="28.5" customHeight="1" thickBot="1">
      <c r="A16" s="269" t="s">
        <v>510</v>
      </c>
      <c r="B16" s="270">
        <v>0</v>
      </c>
      <c r="C16" s="270">
        <v>0</v>
      </c>
      <c r="D16" s="270">
        <v>9</v>
      </c>
      <c r="E16" s="270">
        <v>0</v>
      </c>
      <c r="F16" s="270">
        <v>0</v>
      </c>
      <c r="G16" s="270">
        <v>0</v>
      </c>
      <c r="H16" s="270">
        <v>0</v>
      </c>
      <c r="I16" s="270">
        <v>1</v>
      </c>
      <c r="J16" s="270">
        <v>0</v>
      </c>
      <c r="K16" s="270">
        <v>0</v>
      </c>
      <c r="L16" s="270">
        <v>0</v>
      </c>
      <c r="M16" s="270">
        <v>0</v>
      </c>
      <c r="N16" s="271">
        <f t="shared" si="0"/>
        <v>0</v>
      </c>
      <c r="O16" s="271">
        <f t="shared" si="1"/>
        <v>0</v>
      </c>
      <c r="P16" s="271">
        <f t="shared" si="2"/>
        <v>9</v>
      </c>
      <c r="Q16" s="271">
        <f t="shared" si="3"/>
        <v>1</v>
      </c>
      <c r="R16" s="272" t="s">
        <v>364</v>
      </c>
    </row>
    <row r="17" spans="1:18" s="182" customFormat="1" ht="30" customHeight="1" thickBot="1">
      <c r="A17" s="265" t="s">
        <v>219</v>
      </c>
      <c r="B17" s="266">
        <v>0</v>
      </c>
      <c r="C17" s="266">
        <v>1</v>
      </c>
      <c r="D17" s="266">
        <v>1</v>
      </c>
      <c r="E17" s="266">
        <v>0</v>
      </c>
      <c r="F17" s="266">
        <v>0</v>
      </c>
      <c r="G17" s="266">
        <v>0</v>
      </c>
      <c r="H17" s="266">
        <v>2</v>
      </c>
      <c r="I17" s="266">
        <v>1</v>
      </c>
      <c r="J17" s="266">
        <v>0</v>
      </c>
      <c r="K17" s="266">
        <v>0</v>
      </c>
      <c r="L17" s="266">
        <v>0</v>
      </c>
      <c r="M17" s="266">
        <v>0</v>
      </c>
      <c r="N17" s="267">
        <f t="shared" si="0"/>
        <v>0</v>
      </c>
      <c r="O17" s="267">
        <f t="shared" si="1"/>
        <v>1</v>
      </c>
      <c r="P17" s="267">
        <f t="shared" si="2"/>
        <v>3</v>
      </c>
      <c r="Q17" s="267">
        <f t="shared" si="3"/>
        <v>1</v>
      </c>
      <c r="R17" s="268" t="s">
        <v>276</v>
      </c>
    </row>
    <row r="18" spans="1:18" s="181" customFormat="1" ht="18" customHeight="1" thickBot="1">
      <c r="A18" s="269" t="s">
        <v>220</v>
      </c>
      <c r="B18" s="270">
        <v>0</v>
      </c>
      <c r="C18" s="270">
        <v>2</v>
      </c>
      <c r="D18" s="270">
        <v>1</v>
      </c>
      <c r="E18" s="270">
        <v>6</v>
      </c>
      <c r="F18" s="270">
        <v>2</v>
      </c>
      <c r="G18" s="270">
        <v>0</v>
      </c>
      <c r="H18" s="270">
        <v>5</v>
      </c>
      <c r="I18" s="270">
        <v>8</v>
      </c>
      <c r="J18" s="270">
        <v>5</v>
      </c>
      <c r="K18" s="270">
        <v>0</v>
      </c>
      <c r="L18" s="270">
        <v>5</v>
      </c>
      <c r="M18" s="270">
        <v>0</v>
      </c>
      <c r="N18" s="271">
        <f t="shared" si="0"/>
        <v>7</v>
      </c>
      <c r="O18" s="271">
        <f t="shared" si="1"/>
        <v>2</v>
      </c>
      <c r="P18" s="271">
        <f t="shared" si="2"/>
        <v>11</v>
      </c>
      <c r="Q18" s="271">
        <f t="shared" si="3"/>
        <v>14</v>
      </c>
      <c r="R18" s="272" t="s">
        <v>313</v>
      </c>
    </row>
    <row r="19" spans="1:18" s="182" customFormat="1" ht="18" customHeight="1" thickBot="1">
      <c r="A19" s="265" t="s">
        <v>221</v>
      </c>
      <c r="B19" s="266">
        <v>0</v>
      </c>
      <c r="C19" s="266">
        <v>0</v>
      </c>
      <c r="D19" s="266">
        <v>0</v>
      </c>
      <c r="E19" s="266">
        <v>1</v>
      </c>
      <c r="F19" s="266">
        <v>0</v>
      </c>
      <c r="G19" s="266">
        <v>0</v>
      </c>
      <c r="H19" s="266">
        <v>1</v>
      </c>
      <c r="I19" s="266">
        <v>0</v>
      </c>
      <c r="J19" s="266">
        <v>0</v>
      </c>
      <c r="K19" s="266">
        <v>0</v>
      </c>
      <c r="L19" s="266">
        <v>0</v>
      </c>
      <c r="M19" s="266">
        <v>0</v>
      </c>
      <c r="N19" s="267">
        <f t="shared" si="0"/>
        <v>0</v>
      </c>
      <c r="O19" s="267">
        <f t="shared" si="1"/>
        <v>0</v>
      </c>
      <c r="P19" s="267">
        <f t="shared" si="2"/>
        <v>1</v>
      </c>
      <c r="Q19" s="267">
        <f t="shared" si="3"/>
        <v>1</v>
      </c>
      <c r="R19" s="268" t="s">
        <v>277</v>
      </c>
    </row>
    <row r="20" spans="1:18" s="181" customFormat="1" ht="18" customHeight="1" thickBot="1">
      <c r="A20" s="269" t="s">
        <v>222</v>
      </c>
      <c r="B20" s="270">
        <v>0</v>
      </c>
      <c r="C20" s="270">
        <v>3</v>
      </c>
      <c r="D20" s="270">
        <v>0</v>
      </c>
      <c r="E20" s="270">
        <v>1</v>
      </c>
      <c r="F20" s="270">
        <v>0</v>
      </c>
      <c r="G20" s="270">
        <v>0</v>
      </c>
      <c r="H20" s="270">
        <v>0</v>
      </c>
      <c r="I20" s="270">
        <v>0</v>
      </c>
      <c r="J20" s="270">
        <v>0</v>
      </c>
      <c r="K20" s="270">
        <v>0</v>
      </c>
      <c r="L20" s="270">
        <v>0</v>
      </c>
      <c r="M20" s="270">
        <v>0</v>
      </c>
      <c r="N20" s="271">
        <f t="shared" si="0"/>
        <v>0</v>
      </c>
      <c r="O20" s="271">
        <f t="shared" si="1"/>
        <v>3</v>
      </c>
      <c r="P20" s="271">
        <f t="shared" si="2"/>
        <v>0</v>
      </c>
      <c r="Q20" s="271">
        <f t="shared" si="3"/>
        <v>1</v>
      </c>
      <c r="R20" s="272" t="s">
        <v>314</v>
      </c>
    </row>
    <row r="21" spans="1:18" s="182" customFormat="1" ht="18" customHeight="1" thickBot="1">
      <c r="A21" s="265" t="s">
        <v>223</v>
      </c>
      <c r="B21" s="266">
        <v>0</v>
      </c>
      <c r="C21" s="266">
        <v>0</v>
      </c>
      <c r="D21" s="266">
        <v>0</v>
      </c>
      <c r="E21" s="266">
        <v>0</v>
      </c>
      <c r="F21" s="266">
        <v>0</v>
      </c>
      <c r="G21" s="266">
        <v>0</v>
      </c>
      <c r="H21" s="266">
        <v>0</v>
      </c>
      <c r="I21" s="266">
        <v>0</v>
      </c>
      <c r="J21" s="266">
        <v>0</v>
      </c>
      <c r="K21" s="266">
        <v>0</v>
      </c>
      <c r="L21" s="266">
        <v>0</v>
      </c>
      <c r="M21" s="266">
        <v>0</v>
      </c>
      <c r="N21" s="267">
        <f t="shared" si="0"/>
        <v>0</v>
      </c>
      <c r="O21" s="267">
        <f t="shared" si="1"/>
        <v>0</v>
      </c>
      <c r="P21" s="267">
        <f t="shared" si="2"/>
        <v>0</v>
      </c>
      <c r="Q21" s="267">
        <f t="shared" si="3"/>
        <v>0</v>
      </c>
      <c r="R21" s="268" t="s">
        <v>315</v>
      </c>
    </row>
    <row r="22" spans="1:18" s="181" customFormat="1" ht="18" customHeight="1" thickBot="1">
      <c r="A22" s="269" t="s">
        <v>224</v>
      </c>
      <c r="B22" s="270">
        <v>0</v>
      </c>
      <c r="C22" s="270">
        <v>0</v>
      </c>
      <c r="D22" s="270">
        <v>0</v>
      </c>
      <c r="E22" s="270">
        <v>0</v>
      </c>
      <c r="F22" s="270">
        <v>0</v>
      </c>
      <c r="G22" s="270">
        <v>0</v>
      </c>
      <c r="H22" s="270">
        <v>0</v>
      </c>
      <c r="I22" s="270">
        <v>0</v>
      </c>
      <c r="J22" s="270">
        <v>0</v>
      </c>
      <c r="K22" s="270">
        <v>0</v>
      </c>
      <c r="L22" s="270">
        <v>0</v>
      </c>
      <c r="M22" s="270">
        <v>0</v>
      </c>
      <c r="N22" s="271">
        <f t="shared" si="0"/>
        <v>0</v>
      </c>
      <c r="O22" s="271">
        <f t="shared" si="1"/>
        <v>0</v>
      </c>
      <c r="P22" s="271">
        <f t="shared" si="2"/>
        <v>0</v>
      </c>
      <c r="Q22" s="271">
        <f t="shared" si="3"/>
        <v>0</v>
      </c>
      <c r="R22" s="272" t="s">
        <v>316</v>
      </c>
    </row>
    <row r="23" spans="1:18" s="182" customFormat="1" ht="18" customHeight="1" thickBot="1">
      <c r="A23" s="265" t="s">
        <v>225</v>
      </c>
      <c r="B23" s="266">
        <v>0</v>
      </c>
      <c r="C23" s="266">
        <v>3</v>
      </c>
      <c r="D23" s="266">
        <v>1</v>
      </c>
      <c r="E23" s="266">
        <v>2</v>
      </c>
      <c r="F23" s="266">
        <v>1</v>
      </c>
      <c r="G23" s="266">
        <v>0</v>
      </c>
      <c r="H23" s="266">
        <v>0</v>
      </c>
      <c r="I23" s="266">
        <v>1</v>
      </c>
      <c r="J23" s="266">
        <v>10</v>
      </c>
      <c r="K23" s="266">
        <v>0</v>
      </c>
      <c r="L23" s="266">
        <v>5</v>
      </c>
      <c r="M23" s="266">
        <v>0</v>
      </c>
      <c r="N23" s="267">
        <f t="shared" si="0"/>
        <v>11</v>
      </c>
      <c r="O23" s="267">
        <f t="shared" si="1"/>
        <v>3</v>
      </c>
      <c r="P23" s="267">
        <f t="shared" si="2"/>
        <v>6</v>
      </c>
      <c r="Q23" s="267">
        <f t="shared" si="3"/>
        <v>3</v>
      </c>
      <c r="R23" s="268" t="s">
        <v>317</v>
      </c>
    </row>
    <row r="24" spans="1:18" s="181" customFormat="1" ht="18" customHeight="1" thickBot="1">
      <c r="A24" s="269" t="s">
        <v>226</v>
      </c>
      <c r="B24" s="270">
        <v>0</v>
      </c>
      <c r="C24" s="270">
        <v>0</v>
      </c>
      <c r="D24" s="270">
        <v>0</v>
      </c>
      <c r="E24" s="270">
        <v>0</v>
      </c>
      <c r="F24" s="270">
        <v>1</v>
      </c>
      <c r="G24" s="270">
        <v>0</v>
      </c>
      <c r="H24" s="270">
        <v>0</v>
      </c>
      <c r="I24" s="270">
        <v>0</v>
      </c>
      <c r="J24" s="270">
        <v>17</v>
      </c>
      <c r="K24" s="270">
        <v>0</v>
      </c>
      <c r="L24" s="270">
        <v>15</v>
      </c>
      <c r="M24" s="270">
        <v>0</v>
      </c>
      <c r="N24" s="271">
        <f t="shared" si="0"/>
        <v>18</v>
      </c>
      <c r="O24" s="271">
        <f>C24+G24+K24</f>
        <v>0</v>
      </c>
      <c r="P24" s="271">
        <f t="shared" si="2"/>
        <v>15</v>
      </c>
      <c r="Q24" s="271">
        <f t="shared" si="3"/>
        <v>0</v>
      </c>
      <c r="R24" s="272" t="s">
        <v>318</v>
      </c>
    </row>
    <row r="25" spans="1:18" s="182" customFormat="1" ht="28.5" customHeight="1" thickBot="1">
      <c r="A25" s="265" t="s">
        <v>227</v>
      </c>
      <c r="B25" s="266">
        <v>0</v>
      </c>
      <c r="C25" s="266">
        <v>0</v>
      </c>
      <c r="D25" s="266">
        <v>0</v>
      </c>
      <c r="E25" s="266">
        <v>0</v>
      </c>
      <c r="F25" s="266">
        <v>1</v>
      </c>
      <c r="G25" s="266">
        <v>0</v>
      </c>
      <c r="H25" s="266">
        <v>0</v>
      </c>
      <c r="I25" s="266">
        <v>0</v>
      </c>
      <c r="J25" s="266">
        <v>0</v>
      </c>
      <c r="K25" s="266">
        <v>0</v>
      </c>
      <c r="L25" s="266">
        <v>0</v>
      </c>
      <c r="M25" s="266">
        <v>0</v>
      </c>
      <c r="N25" s="267">
        <f t="shared" si="0"/>
        <v>1</v>
      </c>
      <c r="O25" s="267">
        <f t="shared" si="1"/>
        <v>0</v>
      </c>
      <c r="P25" s="267">
        <f t="shared" si="2"/>
        <v>0</v>
      </c>
      <c r="Q25" s="267">
        <f t="shared" si="3"/>
        <v>0</v>
      </c>
      <c r="R25" s="268" t="s">
        <v>319</v>
      </c>
    </row>
    <row r="26" spans="1:18" s="181" customFormat="1" ht="18" customHeight="1" thickBot="1">
      <c r="A26" s="269" t="s">
        <v>228</v>
      </c>
      <c r="B26" s="270">
        <v>0</v>
      </c>
      <c r="C26" s="270">
        <v>0</v>
      </c>
      <c r="D26" s="270">
        <v>0</v>
      </c>
      <c r="E26" s="270">
        <v>0</v>
      </c>
      <c r="F26" s="270">
        <v>0</v>
      </c>
      <c r="G26" s="270">
        <v>0</v>
      </c>
      <c r="H26" s="270">
        <v>0</v>
      </c>
      <c r="I26" s="270">
        <v>0</v>
      </c>
      <c r="J26" s="270">
        <v>8</v>
      </c>
      <c r="K26" s="270">
        <v>0</v>
      </c>
      <c r="L26" s="270">
        <v>10</v>
      </c>
      <c r="M26" s="270">
        <v>0</v>
      </c>
      <c r="N26" s="271">
        <f t="shared" si="0"/>
        <v>8</v>
      </c>
      <c r="O26" s="271">
        <f t="shared" si="1"/>
        <v>0</v>
      </c>
      <c r="P26" s="271">
        <f t="shared" si="2"/>
        <v>10</v>
      </c>
      <c r="Q26" s="271">
        <f t="shared" si="3"/>
        <v>0</v>
      </c>
      <c r="R26" s="272" t="s">
        <v>320</v>
      </c>
    </row>
    <row r="27" spans="1:18" s="182" customFormat="1" ht="18" customHeight="1" thickBot="1">
      <c r="A27" s="265" t="s">
        <v>229</v>
      </c>
      <c r="B27" s="266">
        <v>0</v>
      </c>
      <c r="C27" s="266">
        <v>2</v>
      </c>
      <c r="D27" s="266">
        <v>6</v>
      </c>
      <c r="E27" s="266">
        <v>3</v>
      </c>
      <c r="F27" s="266">
        <v>0</v>
      </c>
      <c r="G27" s="266">
        <v>0</v>
      </c>
      <c r="H27" s="266">
        <v>0</v>
      </c>
      <c r="I27" s="266">
        <v>3</v>
      </c>
      <c r="J27" s="266">
        <v>17</v>
      </c>
      <c r="K27" s="266">
        <v>0</v>
      </c>
      <c r="L27" s="266">
        <v>15</v>
      </c>
      <c r="M27" s="266">
        <v>0</v>
      </c>
      <c r="N27" s="267">
        <f t="shared" si="0"/>
        <v>17</v>
      </c>
      <c r="O27" s="267">
        <f t="shared" si="1"/>
        <v>2</v>
      </c>
      <c r="P27" s="267">
        <f t="shared" si="2"/>
        <v>21</v>
      </c>
      <c r="Q27" s="267">
        <f t="shared" si="3"/>
        <v>6</v>
      </c>
      <c r="R27" s="268" t="s">
        <v>321</v>
      </c>
    </row>
    <row r="28" spans="1:18" s="181" customFormat="1" ht="18" customHeight="1" thickBot="1">
      <c r="A28" s="269" t="s">
        <v>230</v>
      </c>
      <c r="B28" s="270">
        <v>0</v>
      </c>
      <c r="C28" s="270">
        <v>0</v>
      </c>
      <c r="D28" s="270">
        <v>12</v>
      </c>
      <c r="E28" s="270">
        <v>2</v>
      </c>
      <c r="F28" s="270">
        <v>0</v>
      </c>
      <c r="G28" s="270">
        <v>0</v>
      </c>
      <c r="H28" s="270">
        <v>0</v>
      </c>
      <c r="I28" s="270">
        <v>1</v>
      </c>
      <c r="J28" s="270">
        <v>0</v>
      </c>
      <c r="K28" s="270">
        <v>0</v>
      </c>
      <c r="L28" s="270">
        <v>0</v>
      </c>
      <c r="M28" s="270">
        <v>0</v>
      </c>
      <c r="N28" s="271">
        <f t="shared" si="0"/>
        <v>0</v>
      </c>
      <c r="O28" s="271">
        <f t="shared" si="1"/>
        <v>0</v>
      </c>
      <c r="P28" s="271">
        <f t="shared" si="2"/>
        <v>12</v>
      </c>
      <c r="Q28" s="271">
        <f t="shared" si="3"/>
        <v>3</v>
      </c>
      <c r="R28" s="272" t="s">
        <v>322</v>
      </c>
    </row>
    <row r="29" spans="1:18" s="182" customFormat="1" ht="18" customHeight="1" thickBot="1">
      <c r="A29" s="265" t="s">
        <v>231</v>
      </c>
      <c r="B29" s="266">
        <v>0</v>
      </c>
      <c r="C29" s="266">
        <v>0</v>
      </c>
      <c r="D29" s="266">
        <v>3</v>
      </c>
      <c r="E29" s="266">
        <v>0</v>
      </c>
      <c r="F29" s="266">
        <v>0</v>
      </c>
      <c r="G29" s="266">
        <v>0</v>
      </c>
      <c r="H29" s="266">
        <v>0</v>
      </c>
      <c r="I29" s="266">
        <v>0</v>
      </c>
      <c r="J29" s="266">
        <v>0</v>
      </c>
      <c r="K29" s="266">
        <v>0</v>
      </c>
      <c r="L29" s="266">
        <v>0</v>
      </c>
      <c r="M29" s="266">
        <v>0</v>
      </c>
      <c r="N29" s="267">
        <f t="shared" si="0"/>
        <v>0</v>
      </c>
      <c r="O29" s="267">
        <f t="shared" si="1"/>
        <v>0</v>
      </c>
      <c r="P29" s="267">
        <f t="shared" si="2"/>
        <v>3</v>
      </c>
      <c r="Q29" s="267">
        <f t="shared" si="3"/>
        <v>0</v>
      </c>
      <c r="R29" s="268" t="s">
        <v>306</v>
      </c>
    </row>
    <row r="30" spans="1:18" s="181" customFormat="1" ht="18" customHeight="1" thickBot="1">
      <c r="A30" s="269" t="s">
        <v>232</v>
      </c>
      <c r="B30" s="273">
        <v>0</v>
      </c>
      <c r="C30" s="273">
        <v>1</v>
      </c>
      <c r="D30" s="273">
        <v>32</v>
      </c>
      <c r="E30" s="273">
        <v>4</v>
      </c>
      <c r="F30" s="273">
        <v>0</v>
      </c>
      <c r="G30" s="273">
        <v>0</v>
      </c>
      <c r="H30" s="273">
        <v>2</v>
      </c>
      <c r="I30" s="273">
        <v>0</v>
      </c>
      <c r="J30" s="273">
        <v>0</v>
      </c>
      <c r="K30" s="273">
        <v>0</v>
      </c>
      <c r="L30" s="273">
        <v>0</v>
      </c>
      <c r="M30" s="273">
        <v>0</v>
      </c>
      <c r="N30" s="274">
        <f t="shared" si="0"/>
        <v>0</v>
      </c>
      <c r="O30" s="274">
        <f t="shared" si="1"/>
        <v>1</v>
      </c>
      <c r="P30" s="274">
        <f t="shared" si="2"/>
        <v>34</v>
      </c>
      <c r="Q30" s="274">
        <f t="shared" si="3"/>
        <v>4</v>
      </c>
      <c r="R30" s="272" t="s">
        <v>307</v>
      </c>
    </row>
    <row r="31" spans="1:18" s="182" customFormat="1" ht="18" customHeight="1">
      <c r="A31" s="279" t="s">
        <v>37</v>
      </c>
      <c r="B31" s="280">
        <v>9</v>
      </c>
      <c r="C31" s="280">
        <v>13</v>
      </c>
      <c r="D31" s="280">
        <v>30</v>
      </c>
      <c r="E31" s="280">
        <v>9</v>
      </c>
      <c r="F31" s="280">
        <v>1</v>
      </c>
      <c r="G31" s="280">
        <v>0</v>
      </c>
      <c r="H31" s="280">
        <v>11</v>
      </c>
      <c r="I31" s="280">
        <v>5</v>
      </c>
      <c r="J31" s="280">
        <v>0</v>
      </c>
      <c r="K31" s="280">
        <v>0</v>
      </c>
      <c r="L31" s="280">
        <v>0</v>
      </c>
      <c r="M31" s="280">
        <v>0</v>
      </c>
      <c r="N31" s="281">
        <f t="shared" si="0"/>
        <v>10</v>
      </c>
      <c r="O31" s="281">
        <f t="shared" si="1"/>
        <v>13</v>
      </c>
      <c r="P31" s="281">
        <f>D31+H31+L31</f>
        <v>41</v>
      </c>
      <c r="Q31" s="281">
        <f t="shared" si="3"/>
        <v>14</v>
      </c>
      <c r="R31" s="282" t="s">
        <v>263</v>
      </c>
    </row>
    <row r="32" spans="1:18" s="181" customFormat="1" ht="28.5" customHeight="1">
      <c r="A32" s="322" t="s">
        <v>0</v>
      </c>
      <c r="B32" s="392">
        <f>SUM(B9:B31)</f>
        <v>41</v>
      </c>
      <c r="C32" s="392">
        <f t="shared" ref="C32:P32" si="4">SUM(C9:C31)</f>
        <v>73</v>
      </c>
      <c r="D32" s="392">
        <f t="shared" si="4"/>
        <v>129</v>
      </c>
      <c r="E32" s="392">
        <f t="shared" si="4"/>
        <v>40</v>
      </c>
      <c r="F32" s="392">
        <f t="shared" si="4"/>
        <v>26</v>
      </c>
      <c r="G32" s="392">
        <f t="shared" si="4"/>
        <v>15</v>
      </c>
      <c r="H32" s="392">
        <f t="shared" si="4"/>
        <v>35</v>
      </c>
      <c r="I32" s="392">
        <f t="shared" si="4"/>
        <v>36</v>
      </c>
      <c r="J32" s="392">
        <f t="shared" si="4"/>
        <v>75</v>
      </c>
      <c r="K32" s="392">
        <f t="shared" si="4"/>
        <v>2</v>
      </c>
      <c r="L32" s="392">
        <f t="shared" si="4"/>
        <v>59</v>
      </c>
      <c r="M32" s="392">
        <f t="shared" si="4"/>
        <v>0</v>
      </c>
      <c r="N32" s="392">
        <f t="shared" si="4"/>
        <v>142</v>
      </c>
      <c r="O32" s="392">
        <f t="shared" si="4"/>
        <v>90</v>
      </c>
      <c r="P32" s="392">
        <f t="shared" si="4"/>
        <v>223</v>
      </c>
      <c r="Q32" s="392">
        <f>SUM(Q9:Q31)</f>
        <v>76</v>
      </c>
      <c r="R32" s="375" t="s">
        <v>1</v>
      </c>
    </row>
    <row r="33" spans="1:18" ht="27" customHeight="1">
      <c r="A33" s="712"/>
      <c r="B33" s="712"/>
      <c r="C33" s="712"/>
      <c r="D33" s="712"/>
      <c r="E33" s="712"/>
      <c r="F33" s="712"/>
      <c r="G33" s="712"/>
      <c r="H33" s="712"/>
      <c r="I33" s="712"/>
      <c r="J33" s="713"/>
      <c r="K33" s="713"/>
      <c r="L33" s="713"/>
      <c r="M33" s="713"/>
      <c r="N33" s="713"/>
      <c r="O33" s="713"/>
      <c r="P33" s="713"/>
      <c r="Q33" s="713"/>
      <c r="R33" s="713"/>
    </row>
    <row r="34" spans="1:18" s="184" customFormat="1" ht="15.75">
      <c r="A34" s="185"/>
      <c r="B34" s="185"/>
      <c r="C34" s="185"/>
      <c r="D34" s="185"/>
      <c r="E34" s="185"/>
      <c r="F34" s="185"/>
      <c r="G34" s="185"/>
      <c r="H34" s="185"/>
      <c r="I34" s="186"/>
      <c r="J34" s="186"/>
      <c r="K34" s="186"/>
      <c r="L34" s="186"/>
      <c r="M34" s="175"/>
      <c r="N34" s="175"/>
      <c r="O34" s="175"/>
      <c r="P34" s="175"/>
      <c r="Q34" s="175"/>
    </row>
  </sheetData>
  <mergeCells count="19">
    <mergeCell ref="D7:E7"/>
    <mergeCell ref="F7:G7"/>
    <mergeCell ref="H7:I7"/>
    <mergeCell ref="J7:K7"/>
    <mergeCell ref="A33:I33"/>
    <mergeCell ref="J33:R33"/>
    <mergeCell ref="A1:R1"/>
    <mergeCell ref="A2:R2"/>
    <mergeCell ref="A3:R3"/>
    <mergeCell ref="A6:A8"/>
    <mergeCell ref="B6:E6"/>
    <mergeCell ref="F6:I6"/>
    <mergeCell ref="J6:M6"/>
    <mergeCell ref="N6:Q6"/>
    <mergeCell ref="R6:R8"/>
    <mergeCell ref="L7:M7"/>
    <mergeCell ref="N7:O7"/>
    <mergeCell ref="P7:Q7"/>
    <mergeCell ref="B7:C7"/>
  </mergeCells>
  <printOptions horizontalCentered="1" verticalCentered="1"/>
  <pageMargins left="0" right="0" top="0" bottom="0" header="0" footer="0"/>
  <pageSetup paperSize="9"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V37"/>
  <sheetViews>
    <sheetView rightToLeft="1" view="pageBreakPreview" zoomScaleNormal="100" zoomScaleSheetLayoutView="100" workbookViewId="0">
      <selection activeCell="D24" sqref="D24"/>
    </sheetView>
  </sheetViews>
  <sheetFormatPr defaultColWidth="9.140625" defaultRowHeight="14.25"/>
  <cols>
    <col min="1" max="1" width="22.85546875" style="175" customWidth="1"/>
    <col min="2" max="2" width="12" style="175" customWidth="1"/>
    <col min="3" max="11" width="10.28515625" style="175" customWidth="1"/>
    <col min="12" max="12" width="22.85546875" style="175" customWidth="1"/>
    <col min="13" max="16384" width="9.140625" style="175"/>
  </cols>
  <sheetData>
    <row r="1" spans="1:22" s="173" customFormat="1" ht="18" customHeight="1">
      <c r="A1" s="714" t="s">
        <v>365</v>
      </c>
      <c r="B1" s="714"/>
      <c r="C1" s="714"/>
      <c r="D1" s="714"/>
      <c r="E1" s="714"/>
      <c r="F1" s="714"/>
      <c r="G1" s="714"/>
      <c r="H1" s="714"/>
      <c r="I1" s="714"/>
      <c r="J1" s="714"/>
      <c r="K1" s="714"/>
      <c r="L1" s="714"/>
      <c r="M1" s="171"/>
      <c r="N1" s="171"/>
      <c r="O1" s="171"/>
      <c r="P1" s="171"/>
      <c r="Q1" s="171"/>
      <c r="R1" s="171"/>
      <c r="S1" s="171"/>
      <c r="T1" s="171"/>
      <c r="U1" s="171"/>
      <c r="V1" s="172"/>
    </row>
    <row r="2" spans="1:22" s="173" customFormat="1" ht="15.75">
      <c r="A2" s="727" t="s">
        <v>618</v>
      </c>
      <c r="B2" s="727"/>
      <c r="C2" s="728"/>
      <c r="D2" s="728"/>
      <c r="E2" s="728"/>
      <c r="F2" s="728"/>
      <c r="G2" s="728"/>
      <c r="H2" s="728"/>
      <c r="I2" s="728"/>
      <c r="J2" s="728"/>
      <c r="K2" s="728"/>
      <c r="L2" s="728"/>
      <c r="M2" s="171"/>
      <c r="N2" s="171"/>
      <c r="O2" s="171"/>
      <c r="P2" s="171"/>
      <c r="Q2" s="171"/>
      <c r="R2" s="171"/>
      <c r="S2" s="171"/>
      <c r="T2" s="171"/>
      <c r="U2" s="171"/>
      <c r="V2" s="172"/>
    </row>
    <row r="3" spans="1:22" s="173" customFormat="1" ht="15.75">
      <c r="A3" s="715">
        <v>2022</v>
      </c>
      <c r="B3" s="715"/>
      <c r="C3" s="715"/>
      <c r="D3" s="715"/>
      <c r="E3" s="715"/>
      <c r="F3" s="715"/>
      <c r="G3" s="715"/>
      <c r="H3" s="715"/>
      <c r="I3" s="715"/>
      <c r="J3" s="715"/>
      <c r="K3" s="715"/>
      <c r="L3" s="715"/>
      <c r="M3" s="171"/>
      <c r="N3" s="171"/>
      <c r="O3" s="171"/>
      <c r="P3" s="171"/>
      <c r="Q3" s="171"/>
      <c r="R3" s="171"/>
      <c r="S3" s="171"/>
      <c r="T3" s="171"/>
      <c r="U3" s="171"/>
      <c r="V3" s="172"/>
    </row>
    <row r="4" spans="1:22" s="173" customFormat="1" ht="11.25" customHeight="1">
      <c r="A4" s="505"/>
      <c r="B4" s="505"/>
      <c r="C4" s="505"/>
      <c r="D4" s="505"/>
      <c r="E4" s="505"/>
      <c r="F4" s="505"/>
      <c r="G4" s="505"/>
      <c r="H4" s="505"/>
      <c r="I4" s="505"/>
      <c r="J4" s="505"/>
      <c r="K4" s="505"/>
      <c r="L4" s="505"/>
      <c r="M4" s="171"/>
      <c r="N4" s="171"/>
      <c r="O4" s="171"/>
      <c r="P4" s="171"/>
      <c r="Q4" s="171"/>
      <c r="R4" s="171"/>
      <c r="S4" s="171"/>
      <c r="T4" s="171"/>
      <c r="U4" s="171"/>
      <c r="V4" s="172"/>
    </row>
    <row r="5" spans="1:22" ht="15.75">
      <c r="A5" s="174" t="s">
        <v>567</v>
      </c>
      <c r="B5" s="174"/>
      <c r="C5" s="539"/>
      <c r="D5" s="539"/>
      <c r="E5" s="539"/>
      <c r="F5" s="539"/>
      <c r="G5" s="539"/>
      <c r="H5" s="539"/>
      <c r="I5" s="539"/>
      <c r="J5" s="541"/>
      <c r="K5" s="729" t="s">
        <v>566</v>
      </c>
      <c r="L5" s="729"/>
      <c r="M5" s="177"/>
      <c r="N5" s="177"/>
      <c r="O5" s="177"/>
      <c r="P5" s="177"/>
      <c r="Q5" s="177"/>
      <c r="R5" s="177"/>
      <c r="S5" s="177"/>
      <c r="T5" s="177"/>
      <c r="U5" s="177"/>
      <c r="V5" s="178"/>
    </row>
    <row r="6" spans="1:22" ht="27" customHeight="1">
      <c r="A6" s="736" t="s">
        <v>679</v>
      </c>
      <c r="B6" s="732" t="s">
        <v>680</v>
      </c>
      <c r="C6" s="682" t="s">
        <v>663</v>
      </c>
      <c r="D6" s="683"/>
      <c r="E6" s="683"/>
      <c r="F6" s="680" t="s">
        <v>664</v>
      </c>
      <c r="G6" s="681"/>
      <c r="H6" s="681"/>
      <c r="I6" s="680" t="s">
        <v>681</v>
      </c>
      <c r="J6" s="681"/>
      <c r="K6" s="681"/>
      <c r="L6" s="730" t="s">
        <v>682</v>
      </c>
      <c r="M6" s="177"/>
      <c r="N6" s="177"/>
      <c r="O6" s="177"/>
      <c r="P6" s="177"/>
      <c r="Q6" s="177"/>
      <c r="R6" s="177"/>
      <c r="S6" s="177"/>
      <c r="T6" s="177"/>
      <c r="U6" s="177"/>
    </row>
    <row r="7" spans="1:22" ht="27" customHeight="1">
      <c r="A7" s="737"/>
      <c r="B7" s="733"/>
      <c r="C7" s="619" t="s">
        <v>683</v>
      </c>
      <c r="D7" s="619" t="s">
        <v>670</v>
      </c>
      <c r="E7" s="619" t="s">
        <v>681</v>
      </c>
      <c r="F7" s="619" t="s">
        <v>683</v>
      </c>
      <c r="G7" s="619" t="s">
        <v>670</v>
      </c>
      <c r="H7" s="619" t="s">
        <v>681</v>
      </c>
      <c r="I7" s="619" t="s">
        <v>683</v>
      </c>
      <c r="J7" s="619" t="s">
        <v>670</v>
      </c>
      <c r="K7" s="619" t="s">
        <v>681</v>
      </c>
      <c r="L7" s="731"/>
      <c r="M7" s="177"/>
      <c r="N7" s="177"/>
      <c r="O7" s="177"/>
      <c r="P7" s="177"/>
      <c r="Q7" s="177"/>
      <c r="R7" s="177"/>
      <c r="S7" s="177"/>
      <c r="T7" s="177"/>
      <c r="U7" s="177"/>
    </row>
    <row r="8" spans="1:22" s="180" customFormat="1" ht="23.25" customHeight="1" thickBot="1">
      <c r="A8" s="333" t="s">
        <v>233</v>
      </c>
      <c r="B8" s="488">
        <v>628</v>
      </c>
      <c r="C8" s="228">
        <v>3143</v>
      </c>
      <c r="D8" s="228">
        <v>5655</v>
      </c>
      <c r="E8" s="379">
        <f>C8+D8</f>
        <v>8798</v>
      </c>
      <c r="F8" s="228">
        <v>1551</v>
      </c>
      <c r="G8" s="228">
        <v>3996</v>
      </c>
      <c r="H8" s="379">
        <f>F8+G8</f>
        <v>5547</v>
      </c>
      <c r="I8" s="379">
        <f>C8+F8</f>
        <v>4694</v>
      </c>
      <c r="J8" s="379">
        <f>D8+G8</f>
        <v>9651</v>
      </c>
      <c r="K8" s="379">
        <f>E8+H8</f>
        <v>14345</v>
      </c>
      <c r="L8" s="334" t="s">
        <v>366</v>
      </c>
    </row>
    <row r="9" spans="1:22" s="181" customFormat="1" ht="23.25" customHeight="1" thickBot="1">
      <c r="A9" s="335" t="s">
        <v>234</v>
      </c>
      <c r="B9" s="229">
        <v>313</v>
      </c>
      <c r="C9" s="229">
        <v>1088</v>
      </c>
      <c r="D9" s="229">
        <v>2141</v>
      </c>
      <c r="E9" s="380">
        <f t="shared" ref="E9:E21" si="0">C9+D9</f>
        <v>3229</v>
      </c>
      <c r="F9" s="229">
        <v>788</v>
      </c>
      <c r="G9" s="229">
        <v>1710</v>
      </c>
      <c r="H9" s="380">
        <f t="shared" ref="H9:H22" si="1">F9+G9</f>
        <v>2498</v>
      </c>
      <c r="I9" s="380">
        <f t="shared" ref="I9:I16" si="2">C9+F9</f>
        <v>1876</v>
      </c>
      <c r="J9" s="380">
        <f t="shared" ref="J9:J15" si="3">D9+G9</f>
        <v>3851</v>
      </c>
      <c r="K9" s="380">
        <f t="shared" ref="K9:K15" si="4">E9+H9</f>
        <v>5727</v>
      </c>
      <c r="L9" s="336" t="s">
        <v>279</v>
      </c>
    </row>
    <row r="10" spans="1:22" s="182" customFormat="1" ht="23.25" customHeight="1" thickBot="1">
      <c r="A10" s="337" t="s">
        <v>239</v>
      </c>
      <c r="B10" s="489">
        <v>88</v>
      </c>
      <c r="C10" s="230">
        <v>1095</v>
      </c>
      <c r="D10" s="230">
        <v>4275</v>
      </c>
      <c r="E10" s="381">
        <f t="shared" si="0"/>
        <v>5370</v>
      </c>
      <c r="F10" s="230">
        <v>1245</v>
      </c>
      <c r="G10" s="230">
        <v>1221</v>
      </c>
      <c r="H10" s="381">
        <f t="shared" si="1"/>
        <v>2466</v>
      </c>
      <c r="I10" s="381">
        <f t="shared" si="2"/>
        <v>2340</v>
      </c>
      <c r="J10" s="381">
        <f t="shared" si="3"/>
        <v>5496</v>
      </c>
      <c r="K10" s="381">
        <f t="shared" si="4"/>
        <v>7836</v>
      </c>
      <c r="L10" s="338" t="s">
        <v>280</v>
      </c>
    </row>
    <row r="11" spans="1:22" s="181" customFormat="1" ht="23.25" customHeight="1" thickBot="1">
      <c r="A11" s="335" t="s">
        <v>375</v>
      </c>
      <c r="B11" s="490">
        <v>27</v>
      </c>
      <c r="C11" s="229">
        <v>12063</v>
      </c>
      <c r="D11" s="229">
        <v>9041</v>
      </c>
      <c r="E11" s="380">
        <f t="shared" si="0"/>
        <v>21104</v>
      </c>
      <c r="F11" s="229">
        <v>5237</v>
      </c>
      <c r="G11" s="229">
        <v>3121</v>
      </c>
      <c r="H11" s="380">
        <f t="shared" si="1"/>
        <v>8358</v>
      </c>
      <c r="I11" s="380">
        <f t="shared" si="2"/>
        <v>17300</v>
      </c>
      <c r="J11" s="380">
        <f t="shared" si="3"/>
        <v>12162</v>
      </c>
      <c r="K11" s="380">
        <f t="shared" si="4"/>
        <v>29462</v>
      </c>
      <c r="L11" s="336" t="s">
        <v>376</v>
      </c>
    </row>
    <row r="12" spans="1:22" s="182" customFormat="1" ht="23.25" customHeight="1" thickBot="1">
      <c r="A12" s="337" t="s">
        <v>235</v>
      </c>
      <c r="B12" s="489">
        <v>25</v>
      </c>
      <c r="C12" s="230">
        <v>525</v>
      </c>
      <c r="D12" s="230">
        <v>122</v>
      </c>
      <c r="E12" s="381">
        <f t="shared" si="0"/>
        <v>647</v>
      </c>
      <c r="F12" s="230">
        <v>250</v>
      </c>
      <c r="G12" s="230">
        <v>77</v>
      </c>
      <c r="H12" s="381">
        <f t="shared" si="1"/>
        <v>327</v>
      </c>
      <c r="I12" s="381">
        <f t="shared" si="2"/>
        <v>775</v>
      </c>
      <c r="J12" s="381">
        <f t="shared" si="3"/>
        <v>199</v>
      </c>
      <c r="K12" s="381">
        <f t="shared" si="4"/>
        <v>974</v>
      </c>
      <c r="L12" s="338" t="s">
        <v>270</v>
      </c>
    </row>
    <row r="13" spans="1:22" s="181" customFormat="1" ht="23.25" customHeight="1" thickBot="1">
      <c r="A13" s="335" t="s">
        <v>236</v>
      </c>
      <c r="B13" s="490">
        <v>89</v>
      </c>
      <c r="C13" s="229">
        <v>143</v>
      </c>
      <c r="D13" s="229">
        <v>1288</v>
      </c>
      <c r="E13" s="380">
        <f t="shared" si="0"/>
        <v>1431</v>
      </c>
      <c r="F13" s="229">
        <v>200</v>
      </c>
      <c r="G13" s="229">
        <v>636</v>
      </c>
      <c r="H13" s="380">
        <f t="shared" si="1"/>
        <v>836</v>
      </c>
      <c r="I13" s="380">
        <f t="shared" si="2"/>
        <v>343</v>
      </c>
      <c r="J13" s="380">
        <f t="shared" si="3"/>
        <v>1924</v>
      </c>
      <c r="K13" s="380">
        <f t="shared" si="4"/>
        <v>2267</v>
      </c>
      <c r="L13" s="336" t="s">
        <v>281</v>
      </c>
    </row>
    <row r="14" spans="1:22" s="182" customFormat="1" ht="23.25" customHeight="1" thickBot="1">
      <c r="A14" s="337" t="s">
        <v>237</v>
      </c>
      <c r="B14" s="489">
        <v>71</v>
      </c>
      <c r="C14" s="230">
        <v>2152</v>
      </c>
      <c r="D14" s="230">
        <v>522</v>
      </c>
      <c r="E14" s="381">
        <f t="shared" si="0"/>
        <v>2674</v>
      </c>
      <c r="F14" s="230">
        <v>3152</v>
      </c>
      <c r="G14" s="230">
        <v>450</v>
      </c>
      <c r="H14" s="381">
        <f t="shared" si="1"/>
        <v>3602</v>
      </c>
      <c r="I14" s="381">
        <f>C14+F14</f>
        <v>5304</v>
      </c>
      <c r="J14" s="381">
        <f t="shared" si="3"/>
        <v>972</v>
      </c>
      <c r="K14" s="381">
        <f t="shared" si="4"/>
        <v>6276</v>
      </c>
      <c r="L14" s="338" t="s">
        <v>367</v>
      </c>
    </row>
    <row r="15" spans="1:22" s="181" customFormat="1" ht="23.25" customHeight="1" thickBot="1">
      <c r="A15" s="335" t="s">
        <v>238</v>
      </c>
      <c r="B15" s="490">
        <v>34</v>
      </c>
      <c r="C15" s="229">
        <v>1397</v>
      </c>
      <c r="D15" s="229">
        <v>499</v>
      </c>
      <c r="E15" s="380">
        <f t="shared" si="0"/>
        <v>1896</v>
      </c>
      <c r="F15" s="229">
        <v>2070</v>
      </c>
      <c r="G15" s="229">
        <v>788</v>
      </c>
      <c r="H15" s="380">
        <f t="shared" si="1"/>
        <v>2858</v>
      </c>
      <c r="I15" s="380">
        <f t="shared" si="2"/>
        <v>3467</v>
      </c>
      <c r="J15" s="380">
        <f t="shared" si="3"/>
        <v>1287</v>
      </c>
      <c r="K15" s="380">
        <f t="shared" si="4"/>
        <v>4754</v>
      </c>
      <c r="L15" s="336" t="s">
        <v>282</v>
      </c>
    </row>
    <row r="16" spans="1:22" s="181" customFormat="1" ht="24.75" customHeight="1" thickBot="1">
      <c r="A16" s="584" t="s">
        <v>595</v>
      </c>
      <c r="B16" s="491">
        <v>8</v>
      </c>
      <c r="C16" s="486">
        <v>0</v>
      </c>
      <c r="D16" s="486">
        <v>83</v>
      </c>
      <c r="E16" s="381">
        <f t="shared" si="0"/>
        <v>83</v>
      </c>
      <c r="F16" s="486">
        <v>0</v>
      </c>
      <c r="G16" s="486">
        <v>36</v>
      </c>
      <c r="H16" s="381">
        <f t="shared" ref="H16:H21" si="5">F16+G16</f>
        <v>36</v>
      </c>
      <c r="I16" s="381">
        <f t="shared" si="2"/>
        <v>0</v>
      </c>
      <c r="J16" s="381">
        <f t="shared" ref="J16:J21" si="6">D16+G16</f>
        <v>119</v>
      </c>
      <c r="K16" s="381">
        <f t="shared" ref="K16:K20" si="7">E16+H16</f>
        <v>119</v>
      </c>
      <c r="L16" s="583" t="s">
        <v>608</v>
      </c>
    </row>
    <row r="17" spans="1:12" s="181" customFormat="1" ht="23.25" customHeight="1" thickBot="1">
      <c r="A17" s="526" t="s">
        <v>592</v>
      </c>
      <c r="B17" s="492">
        <v>15</v>
      </c>
      <c r="C17" s="484">
        <v>13</v>
      </c>
      <c r="D17" s="484">
        <v>7</v>
      </c>
      <c r="E17" s="380">
        <f t="shared" si="0"/>
        <v>20</v>
      </c>
      <c r="F17" s="484">
        <v>2</v>
      </c>
      <c r="G17" s="484">
        <v>0</v>
      </c>
      <c r="H17" s="380">
        <f t="shared" si="5"/>
        <v>2</v>
      </c>
      <c r="I17" s="380">
        <f t="shared" ref="I17:I21" si="8">C17+F17</f>
        <v>15</v>
      </c>
      <c r="J17" s="380">
        <f t="shared" si="6"/>
        <v>7</v>
      </c>
      <c r="K17" s="380">
        <f t="shared" si="7"/>
        <v>22</v>
      </c>
      <c r="L17" s="485" t="s">
        <v>609</v>
      </c>
    </row>
    <row r="18" spans="1:12" s="181" customFormat="1" ht="23.25" customHeight="1" thickBot="1">
      <c r="A18" s="525" t="s">
        <v>593</v>
      </c>
      <c r="B18" s="491">
        <v>51</v>
      </c>
      <c r="C18" s="486">
        <v>42</v>
      </c>
      <c r="D18" s="486">
        <v>73</v>
      </c>
      <c r="E18" s="381">
        <f t="shared" si="0"/>
        <v>115</v>
      </c>
      <c r="F18" s="486">
        <v>14</v>
      </c>
      <c r="G18" s="486">
        <v>26</v>
      </c>
      <c r="H18" s="381">
        <f t="shared" si="5"/>
        <v>40</v>
      </c>
      <c r="I18" s="381">
        <f t="shared" si="8"/>
        <v>56</v>
      </c>
      <c r="J18" s="381">
        <f t="shared" si="6"/>
        <v>99</v>
      </c>
      <c r="K18" s="381">
        <f t="shared" si="7"/>
        <v>155</v>
      </c>
      <c r="L18" s="487" t="s">
        <v>610</v>
      </c>
    </row>
    <row r="19" spans="1:12" s="181" customFormat="1" ht="24.75" customHeight="1" thickBot="1">
      <c r="A19" s="526" t="s">
        <v>594</v>
      </c>
      <c r="B19" s="492">
        <v>10</v>
      </c>
      <c r="C19" s="484">
        <v>30</v>
      </c>
      <c r="D19" s="484">
        <v>0</v>
      </c>
      <c r="E19" s="380">
        <f t="shared" si="0"/>
        <v>30</v>
      </c>
      <c r="F19" s="484">
        <v>0</v>
      </c>
      <c r="G19" s="484">
        <v>0</v>
      </c>
      <c r="H19" s="380">
        <f t="shared" si="5"/>
        <v>0</v>
      </c>
      <c r="I19" s="380">
        <f t="shared" si="8"/>
        <v>30</v>
      </c>
      <c r="J19" s="380">
        <f t="shared" si="6"/>
        <v>0</v>
      </c>
      <c r="K19" s="380">
        <f t="shared" si="7"/>
        <v>30</v>
      </c>
      <c r="L19" s="524" t="s">
        <v>611</v>
      </c>
    </row>
    <row r="20" spans="1:12" s="181" customFormat="1" ht="23.25" customHeight="1" thickBot="1">
      <c r="A20" s="525" t="s">
        <v>596</v>
      </c>
      <c r="B20" s="491">
        <v>2</v>
      </c>
      <c r="C20" s="486">
        <v>10</v>
      </c>
      <c r="D20" s="486">
        <v>12</v>
      </c>
      <c r="E20" s="381">
        <f t="shared" si="0"/>
        <v>22</v>
      </c>
      <c r="F20" s="486">
        <v>8</v>
      </c>
      <c r="G20" s="486">
        <v>8</v>
      </c>
      <c r="H20" s="381">
        <f t="shared" si="5"/>
        <v>16</v>
      </c>
      <c r="I20" s="381">
        <f t="shared" si="8"/>
        <v>18</v>
      </c>
      <c r="J20" s="381">
        <f t="shared" si="6"/>
        <v>20</v>
      </c>
      <c r="K20" s="381">
        <f t="shared" si="7"/>
        <v>38</v>
      </c>
      <c r="L20" s="487" t="s">
        <v>612</v>
      </c>
    </row>
    <row r="21" spans="1:12" s="181" customFormat="1" ht="23.25" customHeight="1" thickBot="1">
      <c r="A21" s="526" t="s">
        <v>597</v>
      </c>
      <c r="B21" s="492">
        <v>1</v>
      </c>
      <c r="C21" s="484">
        <v>20</v>
      </c>
      <c r="D21" s="484">
        <v>10</v>
      </c>
      <c r="E21" s="380">
        <f t="shared" si="0"/>
        <v>30</v>
      </c>
      <c r="F21" s="484">
        <v>45</v>
      </c>
      <c r="G21" s="484">
        <v>19</v>
      </c>
      <c r="H21" s="380">
        <f t="shared" si="5"/>
        <v>64</v>
      </c>
      <c r="I21" s="380">
        <f t="shared" si="8"/>
        <v>65</v>
      </c>
      <c r="J21" s="380">
        <f t="shared" si="6"/>
        <v>29</v>
      </c>
      <c r="K21" s="380">
        <f>E21+H21</f>
        <v>94</v>
      </c>
      <c r="L21" s="485" t="s">
        <v>613</v>
      </c>
    </row>
    <row r="22" spans="1:12" s="181" customFormat="1" ht="23.25" customHeight="1">
      <c r="A22" s="339" t="s">
        <v>240</v>
      </c>
      <c r="B22" s="493">
        <v>908</v>
      </c>
      <c r="C22" s="239">
        <v>15884</v>
      </c>
      <c r="D22" s="239">
        <v>11863</v>
      </c>
      <c r="E22" s="382">
        <f>C22+D22</f>
        <v>27747</v>
      </c>
      <c r="F22" s="239">
        <v>3454</v>
      </c>
      <c r="G22" s="239">
        <v>3392</v>
      </c>
      <c r="H22" s="382">
        <f t="shared" si="1"/>
        <v>6846</v>
      </c>
      <c r="I22" s="382">
        <f>C22+F22</f>
        <v>19338</v>
      </c>
      <c r="J22" s="382">
        <f>D22+G22</f>
        <v>15255</v>
      </c>
      <c r="K22" s="382">
        <f>E22+H22</f>
        <v>34593</v>
      </c>
      <c r="L22" s="340" t="s">
        <v>263</v>
      </c>
    </row>
    <row r="23" spans="1:12" s="182" customFormat="1" ht="28.5" customHeight="1">
      <c r="A23" s="323" t="s">
        <v>0</v>
      </c>
      <c r="B23" s="242">
        <f t="shared" ref="B23:I23" si="9">SUM(B8:B22)</f>
        <v>2270</v>
      </c>
      <c r="C23" s="242">
        <f>SUM(C8:C22)</f>
        <v>37605</v>
      </c>
      <c r="D23" s="242">
        <f t="shared" si="9"/>
        <v>35591</v>
      </c>
      <c r="E23" s="242">
        <f>SUM(E8:E22)</f>
        <v>73196</v>
      </c>
      <c r="F23" s="242">
        <f t="shared" si="9"/>
        <v>18016</v>
      </c>
      <c r="G23" s="242">
        <f t="shared" si="9"/>
        <v>15480</v>
      </c>
      <c r="H23" s="242">
        <f t="shared" si="9"/>
        <v>33496</v>
      </c>
      <c r="I23" s="242">
        <f t="shared" si="9"/>
        <v>55621</v>
      </c>
      <c r="J23" s="242">
        <f>SUM(J8:J22)</f>
        <v>51071</v>
      </c>
      <c r="K23" s="242">
        <f>SUM(K8:K22)</f>
        <v>106692</v>
      </c>
      <c r="L23" s="378" t="s">
        <v>1</v>
      </c>
    </row>
    <row r="24" spans="1:12" s="173" customFormat="1" ht="15" customHeight="1">
      <c r="A24" s="735" t="s">
        <v>379</v>
      </c>
      <c r="B24" s="735"/>
      <c r="C24" s="735"/>
      <c r="D24" s="738"/>
      <c r="E24" s="738"/>
      <c r="F24" s="738"/>
      <c r="G24" s="738"/>
      <c r="H24" s="738"/>
      <c r="I24" s="738"/>
      <c r="J24" s="734" t="s">
        <v>495</v>
      </c>
      <c r="K24" s="734"/>
      <c r="L24" s="734"/>
    </row>
    <row r="25" spans="1:12" s="182" customFormat="1" ht="19.5" customHeight="1"/>
    <row r="26" spans="1:12" s="181" customFormat="1" ht="19.5" customHeight="1"/>
    <row r="27" spans="1:12" s="182" customFormat="1" ht="19.5" customHeight="1"/>
    <row r="28" spans="1:12" s="181" customFormat="1" ht="19.5" customHeight="1"/>
    <row r="29" spans="1:12" s="182" customFormat="1" ht="19.5" customHeight="1"/>
    <row r="30" spans="1:12" s="181" customFormat="1" ht="26.25" customHeight="1"/>
    <row r="31" spans="1:12" s="182" customFormat="1" ht="19.5" customHeight="1"/>
    <row r="32" spans="1:12" s="181" customFormat="1" ht="19.5" customHeight="1"/>
    <row r="33" spans="1:11" s="182" customFormat="1" ht="19.5" customHeight="1"/>
    <row r="34" spans="1:11" s="181" customFormat="1" ht="19.5" customHeight="1"/>
    <row r="35" spans="1:11" s="182" customFormat="1" ht="19.5" customHeight="1"/>
    <row r="36" spans="1:11" ht="25.5" customHeight="1">
      <c r="A36" s="183"/>
      <c r="B36" s="183"/>
      <c r="C36" s="185"/>
      <c r="D36" s="185"/>
      <c r="E36" s="185"/>
      <c r="F36" s="185"/>
      <c r="G36" s="185"/>
      <c r="H36" s="185"/>
      <c r="I36" s="185"/>
      <c r="J36" s="185"/>
      <c r="K36" s="185"/>
    </row>
    <row r="37" spans="1:11" s="184" customFormat="1" ht="29.25" customHeight="1">
      <c r="A37" s="185"/>
      <c r="B37" s="185"/>
      <c r="C37" s="175"/>
      <c r="D37" s="175"/>
      <c r="E37" s="175"/>
      <c r="F37" s="175"/>
      <c r="G37" s="175"/>
      <c r="H37" s="175"/>
      <c r="I37" s="175"/>
      <c r="J37" s="175"/>
      <c r="K37" s="175"/>
    </row>
  </sheetData>
  <mergeCells count="13">
    <mergeCell ref="J24:L24"/>
    <mergeCell ref="A24:C24"/>
    <mergeCell ref="A6:A7"/>
    <mergeCell ref="C6:E6"/>
    <mergeCell ref="F6:H6"/>
    <mergeCell ref="I6:K6"/>
    <mergeCell ref="D24:I24"/>
    <mergeCell ref="A1:L1"/>
    <mergeCell ref="A2:L2"/>
    <mergeCell ref="A3:L3"/>
    <mergeCell ref="K5:L5"/>
    <mergeCell ref="L6:L7"/>
    <mergeCell ref="B6:B7"/>
  </mergeCells>
  <printOptions horizontalCentered="1" verticalCentered="1"/>
  <pageMargins left="0" right="0" top="0" bottom="0" header="0" footer="0"/>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O34"/>
  <sheetViews>
    <sheetView rightToLeft="1" view="pageBreakPreview" zoomScaleNormal="100" zoomScaleSheetLayoutView="100" workbookViewId="0">
      <selection activeCell="D24" sqref="D24"/>
    </sheetView>
  </sheetViews>
  <sheetFormatPr defaultColWidth="9.140625" defaultRowHeight="12.75"/>
  <cols>
    <col min="1" max="1" width="28.5703125" style="160" customWidth="1"/>
    <col min="2" max="5" width="10" style="160" customWidth="1"/>
    <col min="6" max="6" width="30" style="160" customWidth="1"/>
    <col min="7" max="7" width="26" style="160" customWidth="1"/>
    <col min="8" max="8" width="9.140625" style="160" customWidth="1"/>
    <col min="9" max="13" width="9.140625" style="160"/>
    <col min="14" max="14" width="37.42578125" style="160" customWidth="1"/>
    <col min="15" max="15" width="5" style="161" customWidth="1"/>
    <col min="16" max="16384" width="9.140625" style="160"/>
  </cols>
  <sheetData>
    <row r="1" spans="1:15" ht="18">
      <c r="A1" s="706" t="s">
        <v>241</v>
      </c>
      <c r="B1" s="706"/>
      <c r="C1" s="706"/>
      <c r="D1" s="706"/>
      <c r="E1" s="706"/>
      <c r="F1" s="706"/>
    </row>
    <row r="2" spans="1:15" s="162" customFormat="1" ht="15.75">
      <c r="A2" s="707" t="s">
        <v>619</v>
      </c>
      <c r="B2" s="707"/>
      <c r="C2" s="707"/>
      <c r="D2" s="707"/>
      <c r="E2" s="707"/>
      <c r="F2" s="740"/>
      <c r="O2" s="163"/>
    </row>
    <row r="3" spans="1:15" s="162" customFormat="1" ht="15.75" customHeight="1">
      <c r="A3" s="709" t="s">
        <v>541</v>
      </c>
      <c r="B3" s="709"/>
      <c r="C3" s="709"/>
      <c r="D3" s="709"/>
      <c r="E3" s="709"/>
      <c r="F3" s="709"/>
      <c r="O3" s="163"/>
    </row>
    <row r="4" spans="1:15" s="162" customFormat="1" ht="11.25" customHeight="1">
      <c r="A4" s="156"/>
      <c r="B4" s="156"/>
      <c r="C4" s="156"/>
      <c r="D4" s="156"/>
      <c r="E4" s="156"/>
      <c r="F4" s="156"/>
      <c r="O4" s="163"/>
    </row>
    <row r="5" spans="1:15" ht="15.75">
      <c r="A5" s="710" t="s">
        <v>583</v>
      </c>
      <c r="B5" s="710"/>
      <c r="C5" s="710"/>
      <c r="D5" s="710"/>
      <c r="E5" s="38"/>
      <c r="F5" s="176" t="s">
        <v>584</v>
      </c>
    </row>
    <row r="6" spans="1:15" ht="30" customHeight="1">
      <c r="A6" s="187" t="s">
        <v>242</v>
      </c>
      <c r="B6" s="188">
        <v>2019</v>
      </c>
      <c r="C6" s="188">
        <v>2020</v>
      </c>
      <c r="D6" s="188" t="s">
        <v>542</v>
      </c>
      <c r="E6" s="241">
        <v>2022</v>
      </c>
      <c r="F6" s="189" t="s">
        <v>303</v>
      </c>
      <c r="O6" s="160"/>
    </row>
    <row r="7" spans="1:15" ht="24.75" customHeight="1" thickBot="1">
      <c r="A7" s="341" t="s">
        <v>304</v>
      </c>
      <c r="B7" s="342">
        <v>13</v>
      </c>
      <c r="C7" s="342">
        <v>12</v>
      </c>
      <c r="D7" s="342">
        <v>10</v>
      </c>
      <c r="E7" s="342">
        <v>12</v>
      </c>
      <c r="F7" s="343" t="s">
        <v>283</v>
      </c>
      <c r="O7" s="160"/>
    </row>
    <row r="8" spans="1:15" s="167" customFormat="1" ht="24.75" customHeight="1" thickBot="1">
      <c r="A8" s="344" t="s">
        <v>243</v>
      </c>
      <c r="B8" s="345">
        <v>13</v>
      </c>
      <c r="C8" s="345">
        <v>13</v>
      </c>
      <c r="D8" s="345">
        <v>9</v>
      </c>
      <c r="E8" s="345">
        <v>11</v>
      </c>
      <c r="F8" s="346" t="s">
        <v>284</v>
      </c>
    </row>
    <row r="9" spans="1:15" ht="24.75" customHeight="1" thickBot="1">
      <c r="A9" s="347" t="s">
        <v>345</v>
      </c>
      <c r="B9" s="348">
        <v>2</v>
      </c>
      <c r="C9" s="348">
        <v>6</v>
      </c>
      <c r="D9" s="348">
        <v>3</v>
      </c>
      <c r="E9" s="348">
        <v>2</v>
      </c>
      <c r="F9" s="349" t="s">
        <v>331</v>
      </c>
      <c r="O9" s="160"/>
    </row>
    <row r="10" spans="1:15" s="167" customFormat="1" ht="24.75" customHeight="1" thickBot="1">
      <c r="A10" s="344" t="s">
        <v>344</v>
      </c>
      <c r="B10" s="345">
        <v>8</v>
      </c>
      <c r="C10" s="345">
        <v>13</v>
      </c>
      <c r="D10" s="345">
        <v>6</v>
      </c>
      <c r="E10" s="345">
        <v>7</v>
      </c>
      <c r="F10" s="346" t="s">
        <v>332</v>
      </c>
    </row>
    <row r="11" spans="1:15" s="167" customFormat="1" ht="24.75" customHeight="1" thickBot="1">
      <c r="A11" s="347" t="s">
        <v>244</v>
      </c>
      <c r="B11" s="348">
        <v>22</v>
      </c>
      <c r="C11" s="348">
        <v>22</v>
      </c>
      <c r="D11" s="348">
        <v>16</v>
      </c>
      <c r="E11" s="348">
        <v>12</v>
      </c>
      <c r="F11" s="349" t="s">
        <v>368</v>
      </c>
    </row>
    <row r="12" spans="1:15" ht="24.75" customHeight="1" thickBot="1">
      <c r="A12" s="344" t="s">
        <v>369</v>
      </c>
      <c r="B12" s="345">
        <v>18</v>
      </c>
      <c r="C12" s="345">
        <v>8</v>
      </c>
      <c r="D12" s="345">
        <v>9</v>
      </c>
      <c r="E12" s="345">
        <v>12</v>
      </c>
      <c r="F12" s="346" t="s">
        <v>333</v>
      </c>
      <c r="O12" s="160"/>
    </row>
    <row r="13" spans="1:15" ht="24.75" customHeight="1" thickBot="1">
      <c r="A13" s="347" t="s">
        <v>343</v>
      </c>
      <c r="B13" s="348">
        <v>10</v>
      </c>
      <c r="C13" s="348">
        <v>12</v>
      </c>
      <c r="D13" s="348">
        <v>6</v>
      </c>
      <c r="E13" s="348">
        <v>6</v>
      </c>
      <c r="F13" s="349" t="s">
        <v>334</v>
      </c>
      <c r="O13" s="160"/>
    </row>
    <row r="14" spans="1:15" ht="24.75" customHeight="1" thickBot="1">
      <c r="A14" s="344" t="s">
        <v>342</v>
      </c>
      <c r="B14" s="345">
        <v>19</v>
      </c>
      <c r="C14" s="345">
        <v>10</v>
      </c>
      <c r="D14" s="345">
        <v>3</v>
      </c>
      <c r="E14" s="345">
        <v>3</v>
      </c>
      <c r="F14" s="346" t="s">
        <v>335</v>
      </c>
      <c r="O14" s="160"/>
    </row>
    <row r="15" spans="1:15" ht="24.75" customHeight="1" thickBot="1">
      <c r="A15" s="347" t="s">
        <v>305</v>
      </c>
      <c r="B15" s="348">
        <v>5</v>
      </c>
      <c r="C15" s="348">
        <v>9</v>
      </c>
      <c r="D15" s="348">
        <v>1</v>
      </c>
      <c r="E15" s="348">
        <v>2</v>
      </c>
      <c r="F15" s="349" t="s">
        <v>336</v>
      </c>
      <c r="O15" s="160"/>
    </row>
    <row r="16" spans="1:15" ht="24.75" customHeight="1" thickBot="1">
      <c r="A16" s="344" t="s">
        <v>245</v>
      </c>
      <c r="B16" s="345">
        <v>8</v>
      </c>
      <c r="C16" s="345">
        <v>7</v>
      </c>
      <c r="D16" s="345">
        <v>3</v>
      </c>
      <c r="E16" s="345">
        <v>6</v>
      </c>
      <c r="F16" s="346" t="s">
        <v>285</v>
      </c>
      <c r="O16" s="160"/>
    </row>
    <row r="17" spans="1:15" ht="24.75" customHeight="1" thickBot="1">
      <c r="A17" s="347" t="s">
        <v>246</v>
      </c>
      <c r="B17" s="348">
        <v>2</v>
      </c>
      <c r="C17" s="348">
        <v>4</v>
      </c>
      <c r="D17" s="348">
        <v>3</v>
      </c>
      <c r="E17" s="348">
        <v>2</v>
      </c>
      <c r="F17" s="349" t="s">
        <v>370</v>
      </c>
      <c r="O17" s="160"/>
    </row>
    <row r="18" spans="1:15" ht="24.75" customHeight="1" thickBot="1">
      <c r="A18" s="344" t="s">
        <v>341</v>
      </c>
      <c r="B18" s="345">
        <v>11</v>
      </c>
      <c r="C18" s="345">
        <v>10</v>
      </c>
      <c r="D18" s="345">
        <v>5</v>
      </c>
      <c r="E18" s="345">
        <v>6</v>
      </c>
      <c r="F18" s="346" t="s">
        <v>286</v>
      </c>
      <c r="O18" s="160"/>
    </row>
    <row r="19" spans="1:15" ht="24.75" customHeight="1" thickBot="1">
      <c r="A19" s="347" t="s">
        <v>247</v>
      </c>
      <c r="B19" s="348">
        <v>4</v>
      </c>
      <c r="C19" s="348">
        <v>4</v>
      </c>
      <c r="D19" s="348">
        <v>1</v>
      </c>
      <c r="E19" s="348">
        <v>0</v>
      </c>
      <c r="F19" s="349" t="s">
        <v>337</v>
      </c>
      <c r="O19" s="160"/>
    </row>
    <row r="20" spans="1:15" ht="24.75" customHeight="1" thickBot="1">
      <c r="A20" s="344" t="s">
        <v>248</v>
      </c>
      <c r="B20" s="345">
        <v>2</v>
      </c>
      <c r="C20" s="345">
        <v>4</v>
      </c>
      <c r="D20" s="345">
        <v>3</v>
      </c>
      <c r="E20" s="345">
        <v>2</v>
      </c>
      <c r="F20" s="346" t="s">
        <v>287</v>
      </c>
      <c r="O20" s="160"/>
    </row>
    <row r="21" spans="1:15" ht="24.75" customHeight="1" thickBot="1">
      <c r="A21" s="347" t="s">
        <v>249</v>
      </c>
      <c r="B21" s="348">
        <v>4</v>
      </c>
      <c r="C21" s="348">
        <v>4</v>
      </c>
      <c r="D21" s="348">
        <v>0</v>
      </c>
      <c r="E21" s="348">
        <v>3</v>
      </c>
      <c r="F21" s="349" t="s">
        <v>288</v>
      </c>
      <c r="O21" s="160"/>
    </row>
    <row r="22" spans="1:15" ht="24.75" customHeight="1" thickBot="1">
      <c r="A22" s="344" t="s">
        <v>250</v>
      </c>
      <c r="B22" s="345">
        <v>5</v>
      </c>
      <c r="C22" s="345">
        <v>5</v>
      </c>
      <c r="D22" s="345">
        <v>5</v>
      </c>
      <c r="E22" s="345">
        <v>6</v>
      </c>
      <c r="F22" s="346" t="s">
        <v>338</v>
      </c>
      <c r="O22" s="160"/>
    </row>
    <row r="23" spans="1:15" ht="24.75" customHeight="1" thickBot="1">
      <c r="A23" s="347" t="s">
        <v>251</v>
      </c>
      <c r="B23" s="348">
        <v>1</v>
      </c>
      <c r="C23" s="348">
        <v>0</v>
      </c>
      <c r="D23" s="348">
        <v>0</v>
      </c>
      <c r="E23" s="348">
        <v>0</v>
      </c>
      <c r="F23" s="349" t="s">
        <v>339</v>
      </c>
      <c r="O23" s="160"/>
    </row>
    <row r="24" spans="1:15" ht="24.75" customHeight="1" thickBot="1">
      <c r="A24" s="344" t="s">
        <v>252</v>
      </c>
      <c r="B24" s="345">
        <v>25</v>
      </c>
      <c r="C24" s="345">
        <v>18</v>
      </c>
      <c r="D24" s="345">
        <v>15</v>
      </c>
      <c r="E24" s="345">
        <v>14</v>
      </c>
      <c r="F24" s="346" t="s">
        <v>340</v>
      </c>
      <c r="O24" s="160"/>
    </row>
    <row r="25" spans="1:15" ht="24.75" customHeight="1" thickBot="1">
      <c r="A25" s="347" t="s">
        <v>5</v>
      </c>
      <c r="B25" s="348">
        <v>4</v>
      </c>
      <c r="C25" s="348">
        <v>6</v>
      </c>
      <c r="D25" s="348">
        <v>5</v>
      </c>
      <c r="E25" s="348">
        <v>8</v>
      </c>
      <c r="F25" s="349" t="s">
        <v>6</v>
      </c>
      <c r="O25" s="160"/>
    </row>
    <row r="26" spans="1:15" ht="24.75" customHeight="1" thickBot="1">
      <c r="A26" s="475" t="s">
        <v>599</v>
      </c>
      <c r="B26" s="476">
        <v>0</v>
      </c>
      <c r="C26" s="476">
        <v>0</v>
      </c>
      <c r="D26" s="476">
        <v>0</v>
      </c>
      <c r="E26" s="476">
        <v>2</v>
      </c>
      <c r="F26" s="477" t="s">
        <v>591</v>
      </c>
      <c r="O26" s="160"/>
    </row>
    <row r="27" spans="1:15" ht="24.75" customHeight="1">
      <c r="A27" s="481" t="s">
        <v>37</v>
      </c>
      <c r="B27" s="482">
        <v>16</v>
      </c>
      <c r="C27" s="482">
        <v>80</v>
      </c>
      <c r="D27" s="482">
        <v>7</v>
      </c>
      <c r="E27" s="482">
        <v>16</v>
      </c>
      <c r="F27" s="483" t="s">
        <v>263</v>
      </c>
      <c r="O27" s="160"/>
    </row>
    <row r="28" spans="1:15" ht="28.5" customHeight="1">
      <c r="A28" s="478" t="s">
        <v>0</v>
      </c>
      <c r="B28" s="479">
        <f>SUM(B7:B27)</f>
        <v>192</v>
      </c>
      <c r="C28" s="479">
        <f>SUM(C7:C27)</f>
        <v>247</v>
      </c>
      <c r="D28" s="479">
        <f>SUM(D7:D27)</f>
        <v>110</v>
      </c>
      <c r="E28" s="479">
        <f>SUM(E7:E27)</f>
        <v>132</v>
      </c>
      <c r="F28" s="480" t="s">
        <v>1</v>
      </c>
      <c r="O28" s="160"/>
    </row>
    <row r="29" spans="1:15" ht="58.5" customHeight="1">
      <c r="A29" s="741" t="s">
        <v>651</v>
      </c>
      <c r="B29" s="741"/>
      <c r="C29" s="741"/>
      <c r="D29" s="739" t="s">
        <v>650</v>
      </c>
      <c r="E29" s="739"/>
      <c r="F29" s="739"/>
    </row>
    <row r="34" spans="8:15">
      <c r="H34" s="161"/>
      <c r="O34" s="160"/>
    </row>
  </sheetData>
  <mergeCells count="6">
    <mergeCell ref="D29:F29"/>
    <mergeCell ref="A1:F1"/>
    <mergeCell ref="A2:F2"/>
    <mergeCell ref="A3:F3"/>
    <mergeCell ref="A5:D5"/>
    <mergeCell ref="A29:C29"/>
  </mergeCells>
  <printOptions horizontalCentered="1" verticalCentered="1"/>
  <pageMargins left="0" right="0" top="0" bottom="0"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S24"/>
  <sheetViews>
    <sheetView rightToLeft="1" view="pageBreakPreview" zoomScaleNormal="100" zoomScaleSheetLayoutView="100" workbookViewId="0">
      <selection activeCell="D24" sqref="D24"/>
    </sheetView>
  </sheetViews>
  <sheetFormatPr defaultColWidth="9.140625" defaultRowHeight="12.75"/>
  <cols>
    <col min="1" max="1" width="18.140625" style="160" customWidth="1"/>
    <col min="2" max="9" width="12.85546875" style="160" customWidth="1"/>
    <col min="10" max="10" width="18.140625" style="160" customWidth="1"/>
    <col min="11" max="12" width="9.140625" style="160" customWidth="1"/>
    <col min="13" max="17" width="9.140625" style="160"/>
    <col min="18" max="18" width="37.42578125" style="160" customWidth="1"/>
    <col min="19" max="19" width="5" style="161" customWidth="1"/>
    <col min="20" max="16384" width="9.140625" style="160"/>
  </cols>
  <sheetData>
    <row r="1" spans="1:19" ht="18">
      <c r="A1" s="706" t="s">
        <v>253</v>
      </c>
      <c r="B1" s="706"/>
      <c r="C1" s="706"/>
      <c r="D1" s="706"/>
      <c r="E1" s="706"/>
      <c r="F1" s="706"/>
      <c r="G1" s="706"/>
      <c r="H1" s="706"/>
      <c r="I1" s="706"/>
      <c r="J1" s="706"/>
    </row>
    <row r="2" spans="1:19" s="162" customFormat="1" ht="15.75">
      <c r="A2" s="707" t="s">
        <v>620</v>
      </c>
      <c r="B2" s="707"/>
      <c r="C2" s="707"/>
      <c r="D2" s="707"/>
      <c r="E2" s="707"/>
      <c r="F2" s="708"/>
      <c r="G2" s="708"/>
      <c r="H2" s="708"/>
      <c r="I2" s="708"/>
      <c r="J2" s="708"/>
      <c r="S2" s="163"/>
    </row>
    <row r="3" spans="1:19" s="162" customFormat="1" ht="15.75">
      <c r="A3" s="709" t="s">
        <v>541</v>
      </c>
      <c r="B3" s="709"/>
      <c r="C3" s="709"/>
      <c r="D3" s="709"/>
      <c r="E3" s="709"/>
      <c r="F3" s="709"/>
      <c r="G3" s="709"/>
      <c r="H3" s="709"/>
      <c r="I3" s="709"/>
      <c r="J3" s="709"/>
      <c r="S3" s="163"/>
    </row>
    <row r="4" spans="1:19" s="162" customFormat="1" ht="11.25" customHeight="1">
      <c r="A4" s="156"/>
      <c r="B4" s="156"/>
      <c r="C4" s="156"/>
      <c r="D4" s="156"/>
      <c r="E4" s="156"/>
      <c r="F4" s="156"/>
      <c r="G4" s="156"/>
      <c r="H4" s="156"/>
      <c r="I4" s="156"/>
      <c r="J4" s="156"/>
      <c r="S4" s="163"/>
    </row>
    <row r="5" spans="1:19" ht="15.75">
      <c r="A5" s="710" t="s">
        <v>383</v>
      </c>
      <c r="B5" s="710"/>
      <c r="C5" s="710"/>
      <c r="D5" s="710"/>
      <c r="E5" s="710"/>
      <c r="F5" s="710"/>
      <c r="G5" s="742" t="s">
        <v>585</v>
      </c>
      <c r="H5" s="742"/>
      <c r="I5" s="742"/>
      <c r="J5" s="742"/>
    </row>
    <row r="6" spans="1:19" ht="22.5" customHeight="1">
      <c r="A6" s="743" t="s">
        <v>254</v>
      </c>
      <c r="B6" s="745">
        <v>2019</v>
      </c>
      <c r="C6" s="746"/>
      <c r="D6" s="745">
        <v>2020</v>
      </c>
      <c r="E6" s="746"/>
      <c r="F6" s="745">
        <v>2021</v>
      </c>
      <c r="G6" s="746"/>
      <c r="H6" s="745">
        <v>2022</v>
      </c>
      <c r="I6" s="746"/>
      <c r="J6" s="747" t="s">
        <v>289</v>
      </c>
      <c r="P6" s="161"/>
      <c r="S6" s="160"/>
    </row>
    <row r="7" spans="1:19" ht="27">
      <c r="A7" s="744"/>
      <c r="B7" s="622" t="s">
        <v>684</v>
      </c>
      <c r="C7" s="622" t="s">
        <v>685</v>
      </c>
      <c r="D7" s="622" t="s">
        <v>684</v>
      </c>
      <c r="E7" s="622" t="s">
        <v>685</v>
      </c>
      <c r="F7" s="622" t="s">
        <v>684</v>
      </c>
      <c r="G7" s="622" t="s">
        <v>685</v>
      </c>
      <c r="H7" s="622" t="s">
        <v>684</v>
      </c>
      <c r="I7" s="622" t="s">
        <v>685</v>
      </c>
      <c r="J7" s="748"/>
      <c r="P7" s="161"/>
      <c r="S7" s="160"/>
    </row>
    <row r="8" spans="1:19" ht="24" customHeight="1" thickBot="1">
      <c r="A8" s="350" t="s">
        <v>255</v>
      </c>
      <c r="B8" s="228">
        <v>9</v>
      </c>
      <c r="C8" s="228">
        <v>43</v>
      </c>
      <c r="D8" s="228">
        <v>1</v>
      </c>
      <c r="E8" s="228">
        <v>1</v>
      </c>
      <c r="F8" s="228">
        <v>38</v>
      </c>
      <c r="G8" s="228">
        <v>98</v>
      </c>
      <c r="H8" s="228">
        <v>42</v>
      </c>
      <c r="I8" s="228">
        <v>48</v>
      </c>
      <c r="J8" s="351" t="s">
        <v>274</v>
      </c>
      <c r="L8" s="167"/>
      <c r="M8" s="167"/>
      <c r="N8" s="167"/>
      <c r="O8" s="167"/>
      <c r="P8" s="168"/>
      <c r="S8" s="160"/>
    </row>
    <row r="9" spans="1:19" s="167" customFormat="1" ht="24" customHeight="1" thickBot="1">
      <c r="A9" s="352" t="s">
        <v>256</v>
      </c>
      <c r="B9" s="229">
        <v>1</v>
      </c>
      <c r="C9" s="229">
        <v>5</v>
      </c>
      <c r="D9" s="229">
        <v>0</v>
      </c>
      <c r="E9" s="229">
        <v>0</v>
      </c>
      <c r="F9" s="229">
        <v>2</v>
      </c>
      <c r="G9" s="229">
        <v>5</v>
      </c>
      <c r="H9" s="229">
        <v>30</v>
      </c>
      <c r="I9" s="229">
        <v>47</v>
      </c>
      <c r="J9" s="353" t="s">
        <v>290</v>
      </c>
      <c r="L9" s="160"/>
      <c r="M9" s="160"/>
      <c r="N9" s="160"/>
      <c r="O9" s="160"/>
      <c r="P9" s="161"/>
    </row>
    <row r="10" spans="1:19" s="167" customFormat="1" ht="24" customHeight="1" thickBot="1">
      <c r="A10" s="354" t="s">
        <v>598</v>
      </c>
      <c r="B10" s="230">
        <v>0</v>
      </c>
      <c r="C10" s="230">
        <v>0</v>
      </c>
      <c r="D10" s="230">
        <v>0</v>
      </c>
      <c r="E10" s="230">
        <v>0</v>
      </c>
      <c r="F10" s="230">
        <v>0</v>
      </c>
      <c r="G10" s="230">
        <v>0</v>
      </c>
      <c r="H10" s="230">
        <v>19</v>
      </c>
      <c r="I10" s="230">
        <v>79</v>
      </c>
      <c r="J10" s="355" t="s">
        <v>652</v>
      </c>
      <c r="L10" s="160"/>
      <c r="M10" s="160"/>
      <c r="N10" s="160"/>
      <c r="O10" s="160"/>
      <c r="P10" s="161"/>
    </row>
    <row r="11" spans="1:19" s="167" customFormat="1" ht="24" customHeight="1" thickBot="1">
      <c r="A11" s="352" t="s">
        <v>497</v>
      </c>
      <c r="B11" s="229">
        <v>0</v>
      </c>
      <c r="C11" s="229">
        <v>0</v>
      </c>
      <c r="D11" s="229">
        <v>0</v>
      </c>
      <c r="E11" s="229">
        <v>0</v>
      </c>
      <c r="F11" s="229">
        <v>6</v>
      </c>
      <c r="G11" s="229">
        <v>42</v>
      </c>
      <c r="H11" s="229">
        <v>36</v>
      </c>
      <c r="I11" s="229">
        <v>40</v>
      </c>
      <c r="J11" s="353" t="s">
        <v>498</v>
      </c>
      <c r="L11" s="160"/>
      <c r="M11" s="160"/>
      <c r="N11" s="160"/>
      <c r="O11" s="160"/>
      <c r="P11" s="161"/>
    </row>
    <row r="12" spans="1:19" ht="24" customHeight="1" thickBot="1">
      <c r="A12" s="354" t="s">
        <v>257</v>
      </c>
      <c r="B12" s="230">
        <v>127</v>
      </c>
      <c r="C12" s="230">
        <v>1328</v>
      </c>
      <c r="D12" s="230">
        <v>2</v>
      </c>
      <c r="E12" s="230">
        <v>2</v>
      </c>
      <c r="F12" s="230">
        <v>92</v>
      </c>
      <c r="G12" s="230">
        <v>768</v>
      </c>
      <c r="H12" s="230">
        <v>225</v>
      </c>
      <c r="I12" s="230">
        <v>503</v>
      </c>
      <c r="J12" s="355" t="s">
        <v>291</v>
      </c>
      <c r="L12" s="167"/>
      <c r="M12" s="167"/>
      <c r="N12" s="167"/>
      <c r="O12" s="167"/>
      <c r="P12" s="168"/>
      <c r="S12" s="160"/>
    </row>
    <row r="13" spans="1:19" s="167" customFormat="1" ht="24" customHeight="1" thickBot="1">
      <c r="A13" s="352" t="s">
        <v>258</v>
      </c>
      <c r="B13" s="229">
        <v>13</v>
      </c>
      <c r="C13" s="229">
        <v>327</v>
      </c>
      <c r="D13" s="229">
        <v>0</v>
      </c>
      <c r="E13" s="229">
        <v>0</v>
      </c>
      <c r="F13" s="229">
        <v>53</v>
      </c>
      <c r="G13" s="229">
        <v>185</v>
      </c>
      <c r="H13" s="229">
        <v>437</v>
      </c>
      <c r="I13" s="229">
        <v>737</v>
      </c>
      <c r="J13" s="353" t="s">
        <v>292</v>
      </c>
      <c r="L13" s="160"/>
      <c r="M13" s="160"/>
      <c r="N13" s="160"/>
      <c r="O13" s="160"/>
      <c r="P13" s="161"/>
    </row>
    <row r="14" spans="1:19" ht="24" customHeight="1" thickBot="1">
      <c r="A14" s="354" t="s">
        <v>259</v>
      </c>
      <c r="B14" s="230">
        <v>536</v>
      </c>
      <c r="C14" s="230">
        <v>5388</v>
      </c>
      <c r="D14" s="230">
        <v>8</v>
      </c>
      <c r="E14" s="230">
        <v>16</v>
      </c>
      <c r="F14" s="230">
        <v>693</v>
      </c>
      <c r="G14" s="230">
        <v>1479</v>
      </c>
      <c r="H14" s="230">
        <v>1142</v>
      </c>
      <c r="I14" s="230">
        <v>6341</v>
      </c>
      <c r="J14" s="355" t="s">
        <v>293</v>
      </c>
      <c r="L14" s="167"/>
      <c r="M14" s="167"/>
      <c r="N14" s="167"/>
      <c r="O14" s="167"/>
      <c r="P14" s="168"/>
      <c r="S14" s="160"/>
    </row>
    <row r="15" spans="1:19" s="167" customFormat="1" ht="24" customHeight="1" thickBot="1">
      <c r="A15" s="352" t="s">
        <v>499</v>
      </c>
      <c r="B15" s="229">
        <v>39</v>
      </c>
      <c r="C15" s="229">
        <v>394</v>
      </c>
      <c r="D15" s="229">
        <v>0</v>
      </c>
      <c r="E15" s="229">
        <v>0</v>
      </c>
      <c r="F15" s="229">
        <v>56</v>
      </c>
      <c r="G15" s="229">
        <v>241</v>
      </c>
      <c r="H15" s="229">
        <v>71</v>
      </c>
      <c r="I15" s="229">
        <v>458</v>
      </c>
      <c r="J15" s="353" t="s">
        <v>294</v>
      </c>
      <c r="L15" s="160"/>
      <c r="M15" s="160"/>
      <c r="N15" s="160"/>
      <c r="O15" s="160"/>
      <c r="P15" s="161"/>
    </row>
    <row r="16" spans="1:19" ht="24" customHeight="1" thickBot="1">
      <c r="A16" s="354" t="s">
        <v>260</v>
      </c>
      <c r="B16" s="230">
        <v>684</v>
      </c>
      <c r="C16" s="230">
        <v>4149</v>
      </c>
      <c r="D16" s="230">
        <v>0</v>
      </c>
      <c r="E16" s="230">
        <v>0</v>
      </c>
      <c r="F16" s="230">
        <v>748</v>
      </c>
      <c r="G16" s="230">
        <v>2139</v>
      </c>
      <c r="H16" s="230">
        <v>424</v>
      </c>
      <c r="I16" s="230">
        <v>1514</v>
      </c>
      <c r="J16" s="355" t="s">
        <v>295</v>
      </c>
      <c r="L16" s="167"/>
      <c r="M16" s="167"/>
      <c r="N16" s="167"/>
      <c r="O16" s="167"/>
      <c r="P16" s="168"/>
      <c r="S16" s="160"/>
    </row>
    <row r="17" spans="1:19" s="167" customFormat="1" ht="24" customHeight="1">
      <c r="A17" s="497" t="s">
        <v>500</v>
      </c>
      <c r="B17" s="498">
        <v>194</v>
      </c>
      <c r="C17" s="498">
        <v>1611</v>
      </c>
      <c r="D17" s="498">
        <v>0</v>
      </c>
      <c r="E17" s="498">
        <v>0</v>
      </c>
      <c r="F17" s="498">
        <v>94</v>
      </c>
      <c r="G17" s="498">
        <v>329</v>
      </c>
      <c r="H17" s="498">
        <v>295</v>
      </c>
      <c r="I17" s="498">
        <v>1826</v>
      </c>
      <c r="J17" s="499" t="s">
        <v>501</v>
      </c>
      <c r="L17" s="160"/>
      <c r="M17" s="160"/>
      <c r="N17" s="160"/>
      <c r="O17" s="160"/>
      <c r="P17" s="161"/>
    </row>
    <row r="18" spans="1:19" ht="26.25" customHeight="1">
      <c r="A18" s="494" t="s">
        <v>0</v>
      </c>
      <c r="B18" s="495">
        <f t="shared" ref="B18:I18" si="0">SUM(B8:B17)</f>
        <v>1603</v>
      </c>
      <c r="C18" s="495">
        <f t="shared" si="0"/>
        <v>13245</v>
      </c>
      <c r="D18" s="495">
        <f t="shared" si="0"/>
        <v>11</v>
      </c>
      <c r="E18" s="495">
        <f t="shared" si="0"/>
        <v>19</v>
      </c>
      <c r="F18" s="495">
        <f t="shared" si="0"/>
        <v>1782</v>
      </c>
      <c r="G18" s="495">
        <f t="shared" si="0"/>
        <v>5286</v>
      </c>
      <c r="H18" s="495">
        <f t="shared" si="0"/>
        <v>2721</v>
      </c>
      <c r="I18" s="495">
        <f t="shared" si="0"/>
        <v>11593</v>
      </c>
      <c r="J18" s="496" t="s">
        <v>1</v>
      </c>
    </row>
    <row r="24" spans="1:19" ht="12.75" customHeight="1">
      <c r="L24" s="161"/>
      <c r="S24" s="160"/>
    </row>
  </sheetData>
  <mergeCells count="11">
    <mergeCell ref="A6:A7"/>
    <mergeCell ref="B6:C6"/>
    <mergeCell ref="D6:E6"/>
    <mergeCell ref="F6:G6"/>
    <mergeCell ref="J6:J7"/>
    <mergeCell ref="H6:I6"/>
    <mergeCell ref="A1:J1"/>
    <mergeCell ref="A2:J2"/>
    <mergeCell ref="A3:J3"/>
    <mergeCell ref="A5:F5"/>
    <mergeCell ref="G5:J5"/>
  </mergeCells>
  <printOptions horizontalCentered="1" verticalCentered="1"/>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M20"/>
  <sheetViews>
    <sheetView rightToLeft="1" view="pageBreakPreview" zoomScaleNormal="100" zoomScaleSheetLayoutView="100" workbookViewId="0">
      <selection activeCell="K24" sqref="K24"/>
    </sheetView>
  </sheetViews>
  <sheetFormatPr defaultColWidth="9.140625" defaultRowHeight="12.75"/>
  <cols>
    <col min="2" max="2" width="21.28515625" customWidth="1"/>
    <col min="3" max="3" width="8.28515625" customWidth="1"/>
    <col min="4" max="11" width="10.7109375" customWidth="1"/>
    <col min="12" max="12" width="18.7109375" customWidth="1"/>
    <col min="13" max="13" width="12.28515625" customWidth="1"/>
  </cols>
  <sheetData>
    <row r="1" spans="1:13" ht="18">
      <c r="A1" s="754" t="s">
        <v>771</v>
      </c>
      <c r="B1" s="754"/>
      <c r="C1" s="754"/>
      <c r="D1" s="754"/>
      <c r="E1" s="754"/>
      <c r="F1" s="754"/>
      <c r="G1" s="754"/>
      <c r="H1" s="754"/>
      <c r="I1" s="754"/>
      <c r="J1" s="754"/>
      <c r="K1" s="754"/>
      <c r="L1" s="754"/>
      <c r="M1" s="754"/>
    </row>
    <row r="2" spans="1:13" s="3" customFormat="1" ht="15.75">
      <c r="A2" s="657" t="s">
        <v>772</v>
      </c>
      <c r="B2" s="657"/>
      <c r="C2" s="657"/>
      <c r="D2" s="657"/>
      <c r="E2" s="657"/>
      <c r="F2" s="657"/>
      <c r="G2" s="657"/>
      <c r="H2" s="657"/>
      <c r="I2" s="657"/>
      <c r="J2" s="657"/>
      <c r="K2" s="657"/>
      <c r="L2" s="657"/>
      <c r="M2" s="657"/>
    </row>
    <row r="3" spans="1:13" s="3" customFormat="1" ht="15.75">
      <c r="A3" s="755">
        <v>2022</v>
      </c>
      <c r="B3" s="755"/>
      <c r="C3" s="755"/>
      <c r="D3" s="755"/>
      <c r="E3" s="755"/>
      <c r="F3" s="755"/>
      <c r="G3" s="755"/>
      <c r="H3" s="755"/>
      <c r="I3" s="755"/>
      <c r="J3" s="755"/>
      <c r="K3" s="755"/>
      <c r="L3" s="755"/>
      <c r="M3" s="755"/>
    </row>
    <row r="4" spans="1:13" s="3" customFormat="1" ht="11.25" customHeight="1">
      <c r="A4" s="507"/>
      <c r="B4" s="507"/>
      <c r="C4" s="507"/>
      <c r="D4" s="507"/>
      <c r="E4" s="507"/>
      <c r="F4" s="507"/>
      <c r="G4" s="507"/>
      <c r="H4" s="507"/>
      <c r="I4" s="507"/>
      <c r="J4" s="507"/>
      <c r="K4" s="507"/>
      <c r="L4" s="507"/>
      <c r="M4" s="507"/>
    </row>
    <row r="5" spans="1:13" ht="15.75">
      <c r="A5" s="221" t="s">
        <v>485</v>
      </c>
      <c r="B5" s="3"/>
      <c r="C5" s="543"/>
      <c r="D5" s="543"/>
      <c r="E5" s="543"/>
      <c r="F5" s="543"/>
      <c r="G5" s="543"/>
      <c r="H5" s="543"/>
      <c r="I5" s="543"/>
      <c r="J5" s="543"/>
      <c r="K5" s="543"/>
      <c r="L5" s="543"/>
      <c r="M5" s="39" t="s">
        <v>586</v>
      </c>
    </row>
    <row r="6" spans="1:13" ht="28.5" customHeight="1">
      <c r="A6" s="756" t="s">
        <v>512</v>
      </c>
      <c r="B6" s="758" t="s">
        <v>165</v>
      </c>
      <c r="C6" s="760" t="s">
        <v>642</v>
      </c>
      <c r="D6" s="762" t="s">
        <v>703</v>
      </c>
      <c r="E6" s="763"/>
      <c r="F6" s="763"/>
      <c r="G6" s="763"/>
      <c r="H6" s="763"/>
      <c r="I6" s="763"/>
      <c r="J6" s="763"/>
      <c r="K6" s="764"/>
      <c r="L6" s="765" t="s">
        <v>530</v>
      </c>
      <c r="M6" s="765" t="s">
        <v>529</v>
      </c>
    </row>
    <row r="7" spans="1:13" ht="37.5" customHeight="1">
      <c r="A7" s="757"/>
      <c r="B7" s="759"/>
      <c r="C7" s="761"/>
      <c r="D7" s="155" t="s">
        <v>695</v>
      </c>
      <c r="E7" s="155" t="s">
        <v>696</v>
      </c>
      <c r="F7" s="155" t="s">
        <v>697</v>
      </c>
      <c r="G7" s="155" t="s">
        <v>698</v>
      </c>
      <c r="H7" s="155" t="s">
        <v>699</v>
      </c>
      <c r="I7" s="155" t="s">
        <v>700</v>
      </c>
      <c r="J7" s="155" t="s">
        <v>701</v>
      </c>
      <c r="K7" s="155" t="s">
        <v>702</v>
      </c>
      <c r="L7" s="766"/>
      <c r="M7" s="766"/>
    </row>
    <row r="8" spans="1:13" ht="23.25" customHeight="1" thickBot="1">
      <c r="A8" s="749" t="s">
        <v>514</v>
      </c>
      <c r="B8" s="298" t="s">
        <v>166</v>
      </c>
      <c r="C8" s="393">
        <v>93</v>
      </c>
      <c r="D8" s="393">
        <v>30</v>
      </c>
      <c r="E8" s="393">
        <v>88</v>
      </c>
      <c r="F8" s="393">
        <v>85</v>
      </c>
      <c r="G8" s="393">
        <v>69</v>
      </c>
      <c r="H8" s="393">
        <v>1</v>
      </c>
      <c r="I8" s="393">
        <v>3</v>
      </c>
      <c r="J8" s="393">
        <v>93</v>
      </c>
      <c r="K8" s="394">
        <f>SUM(D8:J8)</f>
        <v>369</v>
      </c>
      <c r="L8" s="260" t="s">
        <v>521</v>
      </c>
      <c r="M8" s="752" t="s">
        <v>528</v>
      </c>
    </row>
    <row r="9" spans="1:13" s="6" customFormat="1" ht="23.25" customHeight="1" thickBot="1">
      <c r="A9" s="750"/>
      <c r="B9" s="299" t="s">
        <v>167</v>
      </c>
      <c r="C9" s="395">
        <v>45</v>
      </c>
      <c r="D9" s="395">
        <v>14</v>
      </c>
      <c r="E9" s="395">
        <v>49</v>
      </c>
      <c r="F9" s="395">
        <v>44</v>
      </c>
      <c r="G9" s="395">
        <v>40</v>
      </c>
      <c r="H9" s="395">
        <v>0</v>
      </c>
      <c r="I9" s="395">
        <v>5</v>
      </c>
      <c r="J9" s="395">
        <v>43</v>
      </c>
      <c r="K9" s="396">
        <f t="shared" ref="K9:K17" si="0">SUM(D9:J9)</f>
        <v>195</v>
      </c>
      <c r="L9" s="261" t="s">
        <v>168</v>
      </c>
      <c r="M9" s="753"/>
    </row>
    <row r="10" spans="1:13" ht="23.25" customHeight="1" thickBot="1">
      <c r="A10" s="750"/>
      <c r="B10" s="300" t="s">
        <v>169</v>
      </c>
      <c r="C10" s="397">
        <v>49</v>
      </c>
      <c r="D10" s="397">
        <v>21</v>
      </c>
      <c r="E10" s="397">
        <v>49</v>
      </c>
      <c r="F10" s="397">
        <v>42</v>
      </c>
      <c r="G10" s="397">
        <v>43</v>
      </c>
      <c r="H10" s="397">
        <v>0</v>
      </c>
      <c r="I10" s="397">
        <v>2</v>
      </c>
      <c r="J10" s="397">
        <v>43</v>
      </c>
      <c r="K10" s="398">
        <f t="shared" si="0"/>
        <v>200</v>
      </c>
      <c r="L10" s="262" t="s">
        <v>170</v>
      </c>
      <c r="M10" s="753"/>
    </row>
    <row r="11" spans="1:13" s="6" customFormat="1" ht="23.25" customHeight="1">
      <c r="A11" s="750"/>
      <c r="B11" s="302" t="s">
        <v>171</v>
      </c>
      <c r="C11" s="399">
        <v>28</v>
      </c>
      <c r="D11" s="399">
        <v>13</v>
      </c>
      <c r="E11" s="399">
        <v>26</v>
      </c>
      <c r="F11" s="399">
        <v>22</v>
      </c>
      <c r="G11" s="399">
        <v>17</v>
      </c>
      <c r="H11" s="399">
        <v>0</v>
      </c>
      <c r="I11" s="399">
        <v>0</v>
      </c>
      <c r="J11" s="399">
        <v>20</v>
      </c>
      <c r="K11" s="400">
        <f t="shared" si="0"/>
        <v>98</v>
      </c>
      <c r="L11" s="310" t="s">
        <v>172</v>
      </c>
      <c r="M11" s="753"/>
    </row>
    <row r="12" spans="1:13" s="6" customFormat="1" ht="23.25" customHeight="1">
      <c r="A12" s="751"/>
      <c r="B12" s="308" t="s">
        <v>0</v>
      </c>
      <c r="C12" s="401">
        <f>SUM(C8:C11)</f>
        <v>215</v>
      </c>
      <c r="D12" s="401">
        <f t="shared" ref="D12:K12" si="1">SUM(D8:D11)</f>
        <v>78</v>
      </c>
      <c r="E12" s="401">
        <f t="shared" si="1"/>
        <v>212</v>
      </c>
      <c r="F12" s="401">
        <f t="shared" si="1"/>
        <v>193</v>
      </c>
      <c r="G12" s="401">
        <f t="shared" si="1"/>
        <v>169</v>
      </c>
      <c r="H12" s="401">
        <f t="shared" si="1"/>
        <v>1</v>
      </c>
      <c r="I12" s="401">
        <f t="shared" si="1"/>
        <v>10</v>
      </c>
      <c r="J12" s="401">
        <f t="shared" si="1"/>
        <v>199</v>
      </c>
      <c r="K12" s="401">
        <f t="shared" si="1"/>
        <v>862</v>
      </c>
      <c r="L12" s="313" t="s">
        <v>1</v>
      </c>
      <c r="M12" s="753"/>
    </row>
    <row r="13" spans="1:13" ht="28.5" customHeight="1" thickBot="1">
      <c r="A13" s="767" t="s">
        <v>535</v>
      </c>
      <c r="B13" s="301" t="s">
        <v>522</v>
      </c>
      <c r="C13" s="402">
        <v>114</v>
      </c>
      <c r="D13" s="402">
        <v>26</v>
      </c>
      <c r="E13" s="402">
        <v>0</v>
      </c>
      <c r="F13" s="402">
        <v>11</v>
      </c>
      <c r="G13" s="402">
        <v>2</v>
      </c>
      <c r="H13" s="402">
        <v>1</v>
      </c>
      <c r="I13" s="402">
        <v>0</v>
      </c>
      <c r="J13" s="402">
        <v>68</v>
      </c>
      <c r="K13" s="403">
        <f t="shared" si="0"/>
        <v>108</v>
      </c>
      <c r="L13" s="263" t="s">
        <v>523</v>
      </c>
      <c r="M13" s="770" t="s">
        <v>536</v>
      </c>
    </row>
    <row r="14" spans="1:13" s="6" customFormat="1" ht="23.25" customHeight="1" thickBot="1">
      <c r="A14" s="768"/>
      <c r="B14" s="300" t="s">
        <v>524</v>
      </c>
      <c r="C14" s="397">
        <v>28</v>
      </c>
      <c r="D14" s="397">
        <v>24</v>
      </c>
      <c r="E14" s="397">
        <v>13</v>
      </c>
      <c r="F14" s="397">
        <v>17</v>
      </c>
      <c r="G14" s="397">
        <v>12</v>
      </c>
      <c r="H14" s="397">
        <v>3</v>
      </c>
      <c r="I14" s="397">
        <v>4</v>
      </c>
      <c r="J14" s="397">
        <v>16</v>
      </c>
      <c r="K14" s="398">
        <f t="shared" si="0"/>
        <v>89</v>
      </c>
      <c r="L14" s="262" t="s">
        <v>521</v>
      </c>
      <c r="M14" s="771"/>
    </row>
    <row r="15" spans="1:13" s="6" customFormat="1" ht="23.25" customHeight="1" thickBot="1">
      <c r="A15" s="768"/>
      <c r="B15" s="299" t="s">
        <v>525</v>
      </c>
      <c r="C15" s="395">
        <v>4</v>
      </c>
      <c r="D15" s="395">
        <v>4</v>
      </c>
      <c r="E15" s="395">
        <v>3</v>
      </c>
      <c r="F15" s="395">
        <v>4</v>
      </c>
      <c r="G15" s="395">
        <v>2</v>
      </c>
      <c r="H15" s="395">
        <v>0</v>
      </c>
      <c r="I15" s="395">
        <v>1</v>
      </c>
      <c r="J15" s="395">
        <v>2</v>
      </c>
      <c r="K15" s="396">
        <f t="shared" si="0"/>
        <v>16</v>
      </c>
      <c r="L15" s="261" t="s">
        <v>168</v>
      </c>
      <c r="M15" s="771"/>
    </row>
    <row r="16" spans="1:13" ht="23.25" customHeight="1" thickBot="1">
      <c r="A16" s="768"/>
      <c r="B16" s="300" t="s">
        <v>526</v>
      </c>
      <c r="C16" s="397">
        <v>3</v>
      </c>
      <c r="D16" s="397">
        <v>3</v>
      </c>
      <c r="E16" s="397">
        <v>2</v>
      </c>
      <c r="F16" s="397">
        <v>6</v>
      </c>
      <c r="G16" s="397">
        <v>4</v>
      </c>
      <c r="H16" s="397">
        <v>0</v>
      </c>
      <c r="I16" s="397">
        <v>0</v>
      </c>
      <c r="J16" s="397">
        <v>3</v>
      </c>
      <c r="K16" s="398">
        <f t="shared" si="0"/>
        <v>18</v>
      </c>
      <c r="L16" s="262" t="s">
        <v>170</v>
      </c>
      <c r="M16" s="771"/>
    </row>
    <row r="17" spans="1:13" s="6" customFormat="1" ht="23.25" customHeight="1">
      <c r="A17" s="768"/>
      <c r="B17" s="303" t="s">
        <v>527</v>
      </c>
      <c r="C17" s="404">
        <v>189</v>
      </c>
      <c r="D17" s="404">
        <v>183</v>
      </c>
      <c r="E17" s="404">
        <v>117</v>
      </c>
      <c r="F17" s="404">
        <v>198</v>
      </c>
      <c r="G17" s="404">
        <v>105</v>
      </c>
      <c r="H17" s="404">
        <v>86</v>
      </c>
      <c r="I17" s="404">
        <v>64</v>
      </c>
      <c r="J17" s="404">
        <v>181</v>
      </c>
      <c r="K17" s="405">
        <f t="shared" si="0"/>
        <v>934</v>
      </c>
      <c r="L17" s="264" t="s">
        <v>172</v>
      </c>
      <c r="M17" s="771"/>
    </row>
    <row r="18" spans="1:13" s="6" customFormat="1" ht="23.25" customHeight="1">
      <c r="A18" s="769"/>
      <c r="B18" s="308" t="s">
        <v>0</v>
      </c>
      <c r="C18" s="401">
        <f>SUM(C13:C17)</f>
        <v>338</v>
      </c>
      <c r="D18" s="401">
        <f t="shared" ref="D18:J18" si="2">SUM(D13:D17)</f>
        <v>240</v>
      </c>
      <c r="E18" s="401">
        <f t="shared" si="2"/>
        <v>135</v>
      </c>
      <c r="F18" s="401">
        <f t="shared" si="2"/>
        <v>236</v>
      </c>
      <c r="G18" s="401">
        <f t="shared" si="2"/>
        <v>125</v>
      </c>
      <c r="H18" s="401">
        <f t="shared" si="2"/>
        <v>90</v>
      </c>
      <c r="I18" s="401">
        <f t="shared" si="2"/>
        <v>69</v>
      </c>
      <c r="J18" s="401">
        <f t="shared" si="2"/>
        <v>270</v>
      </c>
      <c r="K18" s="401">
        <f>SUM(K13:K17)</f>
        <v>1165</v>
      </c>
      <c r="L18" s="309" t="s">
        <v>1</v>
      </c>
      <c r="M18" s="772"/>
    </row>
    <row r="19" spans="1:13" s="6" customFormat="1" ht="26.25" customHeight="1">
      <c r="A19" s="773" t="s">
        <v>520</v>
      </c>
      <c r="B19" s="774"/>
      <c r="C19" s="406">
        <f>C18+C12</f>
        <v>553</v>
      </c>
      <c r="D19" s="406">
        <f t="shared" ref="D19:K19" si="3">D18+D12</f>
        <v>318</v>
      </c>
      <c r="E19" s="406">
        <f t="shared" si="3"/>
        <v>347</v>
      </c>
      <c r="F19" s="406">
        <f t="shared" si="3"/>
        <v>429</v>
      </c>
      <c r="G19" s="406">
        <f t="shared" si="3"/>
        <v>294</v>
      </c>
      <c r="H19" s="406">
        <f t="shared" si="3"/>
        <v>91</v>
      </c>
      <c r="I19" s="406">
        <f t="shared" si="3"/>
        <v>79</v>
      </c>
      <c r="J19" s="406">
        <f t="shared" si="3"/>
        <v>469</v>
      </c>
      <c r="K19" s="406">
        <f t="shared" si="3"/>
        <v>2027</v>
      </c>
      <c r="L19" s="775" t="s">
        <v>532</v>
      </c>
      <c r="M19" s="776"/>
    </row>
    <row r="20" spans="1:13" ht="13.5">
      <c r="A20" s="778"/>
      <c r="B20" s="778"/>
      <c r="C20" s="778"/>
      <c r="D20" s="778"/>
      <c r="E20" s="779"/>
      <c r="F20" s="779"/>
      <c r="G20" s="779"/>
      <c r="H20" s="779"/>
      <c r="I20" s="777"/>
      <c r="J20" s="777"/>
      <c r="K20" s="777"/>
      <c r="L20" s="777"/>
      <c r="M20" s="777"/>
    </row>
  </sheetData>
  <mergeCells count="18">
    <mergeCell ref="A13:A18"/>
    <mergeCell ref="M13:M18"/>
    <mergeCell ref="A19:B19"/>
    <mergeCell ref="L19:M19"/>
    <mergeCell ref="I20:M20"/>
    <mergeCell ref="A20:D20"/>
    <mergeCell ref="E20:H20"/>
    <mergeCell ref="A8:A12"/>
    <mergeCell ref="M8:M12"/>
    <mergeCell ref="A1:M1"/>
    <mergeCell ref="A2:M2"/>
    <mergeCell ref="A3:M3"/>
    <mergeCell ref="A6:A7"/>
    <mergeCell ref="B6:B7"/>
    <mergeCell ref="C6:C7"/>
    <mergeCell ref="D6:K6"/>
    <mergeCell ref="L6:L7"/>
    <mergeCell ref="M6:M7"/>
  </mergeCells>
  <printOptions horizontalCentered="1" verticalCentered="1"/>
  <pageMargins left="0" right="0" top="0" bottom="0" header="0" footer="0"/>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AB27"/>
  <sheetViews>
    <sheetView rightToLeft="1" view="pageBreakPreview" zoomScaleNormal="100" zoomScaleSheetLayoutView="100" workbookViewId="0">
      <selection activeCell="I7" sqref="I7"/>
    </sheetView>
  </sheetViews>
  <sheetFormatPr defaultColWidth="9.140625" defaultRowHeight="12.75"/>
  <cols>
    <col min="2" max="2" width="14.28515625" customWidth="1"/>
    <col min="3" max="3" width="8.28515625" customWidth="1"/>
    <col min="4" max="10" width="10.7109375" customWidth="1"/>
    <col min="11" max="11" width="9.28515625" customWidth="1"/>
    <col min="12" max="12" width="14.28515625" customWidth="1"/>
    <col min="13" max="13" width="12.28515625" customWidth="1"/>
    <col min="19" max="19" width="0.42578125" customWidth="1"/>
    <col min="20" max="21" width="9.140625" customWidth="1"/>
    <col min="27" max="27" width="37.42578125" customWidth="1"/>
    <col min="28" max="28" width="5" style="42" customWidth="1"/>
  </cols>
  <sheetData>
    <row r="1" spans="1:28" ht="18">
      <c r="A1" s="754" t="s">
        <v>770</v>
      </c>
      <c r="B1" s="754"/>
      <c r="C1" s="754"/>
      <c r="D1" s="754"/>
      <c r="E1" s="754"/>
      <c r="F1" s="754"/>
      <c r="G1" s="754"/>
      <c r="H1" s="754"/>
      <c r="I1" s="754"/>
      <c r="J1" s="754"/>
      <c r="K1" s="754"/>
      <c r="L1" s="754"/>
      <c r="M1" s="754"/>
      <c r="N1" s="1"/>
      <c r="O1" s="1"/>
    </row>
    <row r="2" spans="1:28" s="3" customFormat="1" ht="15.75">
      <c r="A2" s="657" t="s">
        <v>769</v>
      </c>
      <c r="B2" s="657"/>
      <c r="C2" s="657"/>
      <c r="D2" s="657"/>
      <c r="E2" s="657"/>
      <c r="F2" s="657"/>
      <c r="G2" s="657"/>
      <c r="H2" s="657"/>
      <c r="I2" s="657"/>
      <c r="J2" s="657"/>
      <c r="K2" s="657"/>
      <c r="L2" s="657"/>
      <c r="M2" s="657"/>
      <c r="N2" s="41"/>
      <c r="O2" s="41"/>
      <c r="AB2" s="14"/>
    </row>
    <row r="3" spans="1:28" s="3" customFormat="1" ht="15.75">
      <c r="A3" s="755">
        <v>2022</v>
      </c>
      <c r="B3" s="755"/>
      <c r="C3" s="755"/>
      <c r="D3" s="755"/>
      <c r="E3" s="755"/>
      <c r="F3" s="755"/>
      <c r="G3" s="755"/>
      <c r="H3" s="755"/>
      <c r="I3" s="755"/>
      <c r="J3" s="755"/>
      <c r="K3" s="755"/>
      <c r="L3" s="755"/>
      <c r="M3" s="755"/>
      <c r="N3" s="41"/>
      <c r="O3" s="41"/>
      <c r="AB3" s="14"/>
    </row>
    <row r="4" spans="1:28" s="3" customFormat="1" ht="11.25" customHeight="1">
      <c r="A4" s="507"/>
      <c r="B4" s="507"/>
      <c r="C4" s="507"/>
      <c r="D4" s="507"/>
      <c r="E4" s="507"/>
      <c r="F4" s="507"/>
      <c r="G4" s="507"/>
      <c r="H4" s="507"/>
      <c r="I4" s="507"/>
      <c r="J4" s="507"/>
      <c r="K4" s="507"/>
      <c r="L4" s="507"/>
      <c r="M4" s="507"/>
      <c r="N4" s="41"/>
      <c r="O4" s="41"/>
      <c r="AB4" s="14"/>
    </row>
    <row r="5" spans="1:28" ht="15.75">
      <c r="A5" s="221" t="s">
        <v>494</v>
      </c>
      <c r="B5" s="3"/>
      <c r="C5" s="543"/>
      <c r="D5" s="543"/>
      <c r="E5" s="543"/>
      <c r="F5" s="543"/>
      <c r="G5" s="543"/>
      <c r="H5" s="543"/>
      <c r="I5" s="543"/>
      <c r="J5" s="543"/>
      <c r="K5" s="543"/>
      <c r="L5" s="3"/>
      <c r="M5" s="39" t="s">
        <v>587</v>
      </c>
      <c r="N5" s="1"/>
      <c r="O5" s="1"/>
    </row>
    <row r="6" spans="1:28" ht="28.5" customHeight="1">
      <c r="A6" s="758" t="s">
        <v>512</v>
      </c>
      <c r="B6" s="758" t="s">
        <v>513</v>
      </c>
      <c r="C6" s="760" t="s">
        <v>531</v>
      </c>
      <c r="D6" s="762" t="s">
        <v>703</v>
      </c>
      <c r="E6" s="763"/>
      <c r="F6" s="763"/>
      <c r="G6" s="763"/>
      <c r="H6" s="763"/>
      <c r="I6" s="763"/>
      <c r="J6" s="763"/>
      <c r="K6" s="764"/>
      <c r="L6" s="760" t="s">
        <v>173</v>
      </c>
      <c r="M6" s="760" t="s">
        <v>529</v>
      </c>
    </row>
    <row r="7" spans="1:28" ht="37.5" customHeight="1">
      <c r="A7" s="759"/>
      <c r="B7" s="759"/>
      <c r="C7" s="761"/>
      <c r="D7" s="155" t="s">
        <v>695</v>
      </c>
      <c r="E7" s="155" t="s">
        <v>696</v>
      </c>
      <c r="F7" s="155" t="s">
        <v>697</v>
      </c>
      <c r="G7" s="155" t="s">
        <v>698</v>
      </c>
      <c r="H7" s="155" t="s">
        <v>699</v>
      </c>
      <c r="I7" s="155" t="s">
        <v>700</v>
      </c>
      <c r="J7" s="155" t="s">
        <v>701</v>
      </c>
      <c r="K7" s="155" t="s">
        <v>702</v>
      </c>
      <c r="L7" s="761"/>
      <c r="M7" s="761"/>
    </row>
    <row r="8" spans="1:28" ht="21" customHeight="1" thickBot="1">
      <c r="A8" s="786" t="s">
        <v>514</v>
      </c>
      <c r="B8" s="298" t="s">
        <v>174</v>
      </c>
      <c r="C8" s="407">
        <v>58</v>
      </c>
      <c r="D8" s="407">
        <v>23</v>
      </c>
      <c r="E8" s="407">
        <v>54</v>
      </c>
      <c r="F8" s="407">
        <v>52</v>
      </c>
      <c r="G8" s="407">
        <v>48</v>
      </c>
      <c r="H8" s="407">
        <v>1</v>
      </c>
      <c r="I8" s="407">
        <v>3</v>
      </c>
      <c r="J8" s="407">
        <v>56</v>
      </c>
      <c r="K8" s="408">
        <f>SUM(D8:J8)</f>
        <v>237</v>
      </c>
      <c r="L8" s="260" t="s">
        <v>515</v>
      </c>
      <c r="M8" s="789" t="s">
        <v>528</v>
      </c>
    </row>
    <row r="9" spans="1:28" s="6" customFormat="1" ht="21" customHeight="1" thickBot="1">
      <c r="A9" s="787"/>
      <c r="B9" s="299" t="s">
        <v>176</v>
      </c>
      <c r="C9" s="409">
        <v>81</v>
      </c>
      <c r="D9" s="409">
        <v>25</v>
      </c>
      <c r="E9" s="409">
        <v>88</v>
      </c>
      <c r="F9" s="409">
        <v>75</v>
      </c>
      <c r="G9" s="409">
        <v>69</v>
      </c>
      <c r="H9" s="409">
        <v>0</v>
      </c>
      <c r="I9" s="409">
        <v>5</v>
      </c>
      <c r="J9" s="409">
        <v>79</v>
      </c>
      <c r="K9" s="410">
        <f t="shared" ref="K9:K11" si="0">SUM(D9:J9)</f>
        <v>341</v>
      </c>
      <c r="L9" s="261" t="s">
        <v>516</v>
      </c>
      <c r="M9" s="790"/>
      <c r="AB9" s="7"/>
    </row>
    <row r="10" spans="1:28" ht="21" customHeight="1" thickBot="1">
      <c r="A10" s="787"/>
      <c r="B10" s="300" t="s">
        <v>179</v>
      </c>
      <c r="C10" s="411">
        <v>17</v>
      </c>
      <c r="D10" s="411">
        <v>5</v>
      </c>
      <c r="E10" s="411">
        <v>13</v>
      </c>
      <c r="F10" s="411">
        <v>13</v>
      </c>
      <c r="G10" s="411">
        <v>12</v>
      </c>
      <c r="H10" s="411">
        <v>0</v>
      </c>
      <c r="I10" s="411">
        <v>0</v>
      </c>
      <c r="J10" s="411">
        <v>14</v>
      </c>
      <c r="K10" s="412">
        <f t="shared" si="0"/>
        <v>57</v>
      </c>
      <c r="L10" s="262" t="s">
        <v>350</v>
      </c>
      <c r="M10" s="790"/>
    </row>
    <row r="11" spans="1:28" s="6" customFormat="1" ht="21" customHeight="1" thickBot="1">
      <c r="A11" s="787"/>
      <c r="B11" s="299" t="s">
        <v>177</v>
      </c>
      <c r="C11" s="409">
        <v>14</v>
      </c>
      <c r="D11" s="409">
        <v>3</v>
      </c>
      <c r="E11" s="409">
        <v>11</v>
      </c>
      <c r="F11" s="409">
        <v>12</v>
      </c>
      <c r="G11" s="409">
        <v>9</v>
      </c>
      <c r="H11" s="409">
        <v>0</v>
      </c>
      <c r="I11" s="409">
        <v>0</v>
      </c>
      <c r="J11" s="409">
        <v>11</v>
      </c>
      <c r="K11" s="410">
        <f t="shared" si="0"/>
        <v>46</v>
      </c>
      <c r="L11" s="261" t="s">
        <v>506</v>
      </c>
      <c r="M11" s="790"/>
      <c r="AB11" s="7"/>
    </row>
    <row r="12" spans="1:28" ht="21" customHeight="1" thickBot="1">
      <c r="A12" s="787"/>
      <c r="B12" s="300" t="s">
        <v>517</v>
      </c>
      <c r="C12" s="411">
        <v>16</v>
      </c>
      <c r="D12" s="411">
        <v>7</v>
      </c>
      <c r="E12" s="411">
        <v>12</v>
      </c>
      <c r="F12" s="411">
        <v>12</v>
      </c>
      <c r="G12" s="411">
        <v>10</v>
      </c>
      <c r="H12" s="411">
        <v>0</v>
      </c>
      <c r="I12" s="411">
        <v>0</v>
      </c>
      <c r="J12" s="411">
        <v>13</v>
      </c>
      <c r="K12" s="412">
        <f>SUM(D12:J12)</f>
        <v>54</v>
      </c>
      <c r="L12" s="262" t="s">
        <v>353</v>
      </c>
      <c r="M12" s="790"/>
    </row>
    <row r="13" spans="1:28" s="6" customFormat="1" ht="26.25" customHeight="1" thickBot="1">
      <c r="A13" s="787"/>
      <c r="B13" s="299" t="s">
        <v>444</v>
      </c>
      <c r="C13" s="409">
        <v>10</v>
      </c>
      <c r="D13" s="409">
        <v>6</v>
      </c>
      <c r="E13" s="409">
        <v>12</v>
      </c>
      <c r="F13" s="409">
        <v>10</v>
      </c>
      <c r="G13" s="409">
        <v>9</v>
      </c>
      <c r="H13" s="409">
        <v>0</v>
      </c>
      <c r="I13" s="409">
        <v>1</v>
      </c>
      <c r="J13" s="409">
        <v>10</v>
      </c>
      <c r="K13" s="410">
        <f t="shared" ref="K13:K15" si="1">SUM(D13:J13)</f>
        <v>48</v>
      </c>
      <c r="L13" s="261" t="s">
        <v>643</v>
      </c>
      <c r="M13" s="790"/>
      <c r="AB13" s="7"/>
    </row>
    <row r="14" spans="1:28" ht="21" customHeight="1" thickBot="1">
      <c r="A14" s="787"/>
      <c r="B14" s="300" t="s">
        <v>178</v>
      </c>
      <c r="C14" s="411">
        <v>7</v>
      </c>
      <c r="D14" s="411">
        <v>3</v>
      </c>
      <c r="E14" s="411">
        <v>6</v>
      </c>
      <c r="F14" s="411">
        <v>6</v>
      </c>
      <c r="G14" s="411">
        <v>2</v>
      </c>
      <c r="H14" s="411">
        <v>0</v>
      </c>
      <c r="I14" s="411">
        <v>0</v>
      </c>
      <c r="J14" s="411">
        <v>4</v>
      </c>
      <c r="K14" s="412">
        <f>SUM(D14:J14)</f>
        <v>21</v>
      </c>
      <c r="L14" s="262" t="s">
        <v>352</v>
      </c>
      <c r="M14" s="790"/>
    </row>
    <row r="15" spans="1:28" s="6" customFormat="1" ht="21" customHeight="1" thickBot="1">
      <c r="A15" s="787"/>
      <c r="B15" s="302" t="s">
        <v>518</v>
      </c>
      <c r="C15" s="413">
        <v>12</v>
      </c>
      <c r="D15" s="413">
        <v>6</v>
      </c>
      <c r="E15" s="413">
        <v>16</v>
      </c>
      <c r="F15" s="413">
        <v>13</v>
      </c>
      <c r="G15" s="413">
        <v>10</v>
      </c>
      <c r="H15" s="413">
        <v>0</v>
      </c>
      <c r="I15" s="413">
        <v>1</v>
      </c>
      <c r="J15" s="413">
        <v>12</v>
      </c>
      <c r="K15" s="414">
        <f t="shared" si="1"/>
        <v>58</v>
      </c>
      <c r="L15" s="310" t="s">
        <v>519</v>
      </c>
      <c r="M15" s="790"/>
      <c r="AB15" s="7"/>
    </row>
    <row r="16" spans="1:28" s="6" customFormat="1" ht="22.5" customHeight="1">
      <c r="A16" s="788"/>
      <c r="B16" s="308" t="s">
        <v>0</v>
      </c>
      <c r="C16" s="415">
        <f>SUM(C8:C15)</f>
        <v>215</v>
      </c>
      <c r="D16" s="415">
        <f t="shared" ref="D16:K16" si="2">SUM(D8:D15)</f>
        <v>78</v>
      </c>
      <c r="E16" s="415">
        <f t="shared" si="2"/>
        <v>212</v>
      </c>
      <c r="F16" s="415">
        <f t="shared" si="2"/>
        <v>193</v>
      </c>
      <c r="G16" s="415">
        <f t="shared" si="2"/>
        <v>169</v>
      </c>
      <c r="H16" s="415">
        <f t="shared" si="2"/>
        <v>1</v>
      </c>
      <c r="I16" s="415">
        <f t="shared" si="2"/>
        <v>10</v>
      </c>
      <c r="J16" s="415">
        <f t="shared" si="2"/>
        <v>199</v>
      </c>
      <c r="K16" s="415">
        <f t="shared" si="2"/>
        <v>862</v>
      </c>
      <c r="L16" s="313" t="s">
        <v>1</v>
      </c>
      <c r="M16" s="791"/>
      <c r="AB16" s="7"/>
    </row>
    <row r="17" spans="1:28" ht="21" customHeight="1" thickBot="1">
      <c r="A17" s="792" t="s">
        <v>535</v>
      </c>
      <c r="B17" s="301" t="s">
        <v>174</v>
      </c>
      <c r="C17" s="416">
        <v>119</v>
      </c>
      <c r="D17" s="416">
        <v>77</v>
      </c>
      <c r="E17" s="416">
        <v>34</v>
      </c>
      <c r="F17" s="416">
        <v>65</v>
      </c>
      <c r="G17" s="416">
        <v>35</v>
      </c>
      <c r="H17" s="416">
        <v>19</v>
      </c>
      <c r="I17" s="416">
        <v>18</v>
      </c>
      <c r="J17" s="416">
        <v>90</v>
      </c>
      <c r="K17" s="417">
        <f>SUM(D17:J17)</f>
        <v>338</v>
      </c>
      <c r="L17" s="263" t="s">
        <v>515</v>
      </c>
      <c r="M17" s="780" t="s">
        <v>536</v>
      </c>
    </row>
    <row r="18" spans="1:28" s="6" customFormat="1" ht="21" customHeight="1" thickBot="1">
      <c r="A18" s="793"/>
      <c r="B18" s="300" t="s">
        <v>176</v>
      </c>
      <c r="C18" s="411">
        <v>138</v>
      </c>
      <c r="D18" s="411">
        <v>104</v>
      </c>
      <c r="E18" s="411">
        <v>66</v>
      </c>
      <c r="F18" s="411">
        <v>106</v>
      </c>
      <c r="G18" s="411">
        <v>59</v>
      </c>
      <c r="H18" s="411">
        <v>44</v>
      </c>
      <c r="I18" s="411">
        <v>30</v>
      </c>
      <c r="J18" s="411">
        <v>114</v>
      </c>
      <c r="K18" s="412">
        <f t="shared" ref="K18:K20" si="3">SUM(D18:J18)</f>
        <v>523</v>
      </c>
      <c r="L18" s="262" t="s">
        <v>516</v>
      </c>
      <c r="M18" s="781"/>
      <c r="AB18" s="7"/>
    </row>
    <row r="19" spans="1:28" ht="21" customHeight="1" thickBot="1">
      <c r="A19" s="793"/>
      <c r="B19" s="299" t="s">
        <v>179</v>
      </c>
      <c r="C19" s="409">
        <v>41</v>
      </c>
      <c r="D19" s="409">
        <v>29</v>
      </c>
      <c r="E19" s="409">
        <v>15</v>
      </c>
      <c r="F19" s="409">
        <v>21</v>
      </c>
      <c r="G19" s="409">
        <v>13</v>
      </c>
      <c r="H19" s="409">
        <v>10</v>
      </c>
      <c r="I19" s="409">
        <v>13</v>
      </c>
      <c r="J19" s="409">
        <v>28</v>
      </c>
      <c r="K19" s="410">
        <f t="shared" si="3"/>
        <v>129</v>
      </c>
      <c r="L19" s="261" t="s">
        <v>350</v>
      </c>
      <c r="M19" s="781"/>
    </row>
    <row r="20" spans="1:28" s="6" customFormat="1" ht="21" customHeight="1" thickBot="1">
      <c r="A20" s="793"/>
      <c r="B20" s="300" t="s">
        <v>177</v>
      </c>
      <c r="C20" s="411">
        <v>11</v>
      </c>
      <c r="D20" s="411">
        <v>7</v>
      </c>
      <c r="E20" s="411">
        <v>4</v>
      </c>
      <c r="F20" s="411">
        <v>11</v>
      </c>
      <c r="G20" s="411">
        <v>4</v>
      </c>
      <c r="H20" s="411">
        <v>2</v>
      </c>
      <c r="I20" s="411">
        <v>0</v>
      </c>
      <c r="J20" s="411">
        <v>8</v>
      </c>
      <c r="K20" s="412">
        <f t="shared" si="3"/>
        <v>36</v>
      </c>
      <c r="L20" s="262" t="s">
        <v>506</v>
      </c>
      <c r="M20" s="781"/>
      <c r="AB20" s="7"/>
    </row>
    <row r="21" spans="1:28" ht="21" customHeight="1" thickBot="1">
      <c r="A21" s="793"/>
      <c r="B21" s="299" t="s">
        <v>517</v>
      </c>
      <c r="C21" s="409">
        <v>16</v>
      </c>
      <c r="D21" s="409">
        <v>14</v>
      </c>
      <c r="E21" s="409">
        <v>8</v>
      </c>
      <c r="F21" s="409">
        <v>13</v>
      </c>
      <c r="G21" s="409">
        <v>6</v>
      </c>
      <c r="H21" s="409">
        <v>9</v>
      </c>
      <c r="I21" s="409">
        <v>2</v>
      </c>
      <c r="J21" s="409">
        <v>12</v>
      </c>
      <c r="K21" s="410">
        <f>SUM(D21:J21)</f>
        <v>64</v>
      </c>
      <c r="L21" s="261" t="s">
        <v>353</v>
      </c>
      <c r="M21" s="781"/>
    </row>
    <row r="22" spans="1:28" s="6" customFormat="1" ht="26.25" customHeight="1" thickBot="1">
      <c r="A22" s="793"/>
      <c r="B22" s="300" t="s">
        <v>444</v>
      </c>
      <c r="C22" s="411">
        <v>10</v>
      </c>
      <c r="D22" s="411">
        <v>7</v>
      </c>
      <c r="E22" s="411">
        <v>6</v>
      </c>
      <c r="F22" s="411">
        <v>18</v>
      </c>
      <c r="G22" s="411">
        <v>7</v>
      </c>
      <c r="H22" s="411">
        <v>6</v>
      </c>
      <c r="I22" s="411">
        <v>6</v>
      </c>
      <c r="J22" s="411">
        <v>15</v>
      </c>
      <c r="K22" s="412">
        <f>SUM(D22:J22)</f>
        <v>65</v>
      </c>
      <c r="L22" s="262" t="s">
        <v>643</v>
      </c>
      <c r="M22" s="781"/>
      <c r="AB22" s="7"/>
    </row>
    <row r="23" spans="1:28" ht="21" customHeight="1" thickBot="1">
      <c r="A23" s="793"/>
      <c r="B23" s="299" t="s">
        <v>178</v>
      </c>
      <c r="C23" s="409">
        <v>1</v>
      </c>
      <c r="D23" s="409">
        <v>0</v>
      </c>
      <c r="E23" s="409">
        <v>0</v>
      </c>
      <c r="F23" s="409">
        <v>0</v>
      </c>
      <c r="G23" s="409">
        <v>0</v>
      </c>
      <c r="H23" s="409">
        <v>0</v>
      </c>
      <c r="I23" s="409">
        <v>0</v>
      </c>
      <c r="J23" s="409">
        <v>1</v>
      </c>
      <c r="K23" s="410">
        <f>SUM(D23:J23)</f>
        <v>1</v>
      </c>
      <c r="L23" s="261" t="s">
        <v>352</v>
      </c>
      <c r="M23" s="781"/>
    </row>
    <row r="24" spans="1:28" s="6" customFormat="1" ht="21" customHeight="1" thickBot="1">
      <c r="A24" s="793"/>
      <c r="B24" s="311" t="s">
        <v>518</v>
      </c>
      <c r="C24" s="418">
        <v>2</v>
      </c>
      <c r="D24" s="418">
        <v>2</v>
      </c>
      <c r="E24" s="418">
        <v>2</v>
      </c>
      <c r="F24" s="418">
        <v>2</v>
      </c>
      <c r="G24" s="418">
        <v>1</v>
      </c>
      <c r="H24" s="418">
        <v>0</v>
      </c>
      <c r="I24" s="418">
        <v>0</v>
      </c>
      <c r="J24" s="418">
        <v>2</v>
      </c>
      <c r="K24" s="419">
        <f t="shared" ref="K24" si="4">SUM(D24:J24)</f>
        <v>9</v>
      </c>
      <c r="L24" s="312" t="s">
        <v>519</v>
      </c>
      <c r="M24" s="781"/>
      <c r="AB24" s="7"/>
    </row>
    <row r="25" spans="1:28" s="6" customFormat="1" ht="22.5" customHeight="1">
      <c r="A25" s="794"/>
      <c r="B25" s="314" t="s">
        <v>0</v>
      </c>
      <c r="C25" s="420">
        <f>SUM(C17:C24)</f>
        <v>338</v>
      </c>
      <c r="D25" s="420">
        <f t="shared" ref="D25:K25" si="5">SUM(D17:D24)</f>
        <v>240</v>
      </c>
      <c r="E25" s="420">
        <f t="shared" si="5"/>
        <v>135</v>
      </c>
      <c r="F25" s="420">
        <f t="shared" si="5"/>
        <v>236</v>
      </c>
      <c r="G25" s="420">
        <f t="shared" si="5"/>
        <v>125</v>
      </c>
      <c r="H25" s="420">
        <f t="shared" si="5"/>
        <v>90</v>
      </c>
      <c r="I25" s="420">
        <f t="shared" si="5"/>
        <v>69</v>
      </c>
      <c r="J25" s="420">
        <f>SUM(J17:J24)</f>
        <v>270</v>
      </c>
      <c r="K25" s="420">
        <f t="shared" si="5"/>
        <v>1165</v>
      </c>
      <c r="L25" s="315" t="s">
        <v>1</v>
      </c>
      <c r="M25" s="782"/>
      <c r="AB25" s="7"/>
    </row>
    <row r="26" spans="1:28" s="6" customFormat="1" ht="28.5" customHeight="1">
      <c r="A26" s="784" t="s">
        <v>520</v>
      </c>
      <c r="B26" s="784"/>
      <c r="C26" s="415">
        <f>C25+C16</f>
        <v>553</v>
      </c>
      <c r="D26" s="415">
        <f t="shared" ref="D26:K26" si="6">D25+D16</f>
        <v>318</v>
      </c>
      <c r="E26" s="415">
        <f t="shared" si="6"/>
        <v>347</v>
      </c>
      <c r="F26" s="415">
        <f t="shared" si="6"/>
        <v>429</v>
      </c>
      <c r="G26" s="415">
        <f t="shared" si="6"/>
        <v>294</v>
      </c>
      <c r="H26" s="415">
        <f t="shared" si="6"/>
        <v>91</v>
      </c>
      <c r="I26" s="415">
        <f t="shared" si="6"/>
        <v>79</v>
      </c>
      <c r="J26" s="415">
        <f>J25+J16</f>
        <v>469</v>
      </c>
      <c r="K26" s="415">
        <f t="shared" si="6"/>
        <v>2027</v>
      </c>
      <c r="L26" s="785" t="s">
        <v>532</v>
      </c>
      <c r="M26" s="785"/>
      <c r="AB26" s="7"/>
    </row>
    <row r="27" spans="1:28" ht="13.5">
      <c r="A27" s="647"/>
      <c r="B27" s="647"/>
      <c r="C27" s="647"/>
      <c r="D27" s="647"/>
      <c r="E27" s="647"/>
      <c r="F27" s="647"/>
      <c r="H27" s="783"/>
      <c r="I27" s="783"/>
      <c r="J27" s="783"/>
      <c r="K27" s="783"/>
      <c r="L27" s="783"/>
      <c r="M27" s="783"/>
      <c r="N27" s="6"/>
      <c r="AB27"/>
    </row>
  </sheetData>
  <mergeCells count="17">
    <mergeCell ref="A17:A25"/>
    <mergeCell ref="M17:M25"/>
    <mergeCell ref="A27:F27"/>
    <mergeCell ref="H27:M27"/>
    <mergeCell ref="A1:M1"/>
    <mergeCell ref="A2:M2"/>
    <mergeCell ref="A3:M3"/>
    <mergeCell ref="A26:B26"/>
    <mergeCell ref="L26:M26"/>
    <mergeCell ref="A6:A7"/>
    <mergeCell ref="B6:B7"/>
    <mergeCell ref="D6:K6"/>
    <mergeCell ref="L6:L7"/>
    <mergeCell ref="M6:M7"/>
    <mergeCell ref="C6:C7"/>
    <mergeCell ref="A8:A16"/>
    <mergeCell ref="M8:M16"/>
  </mergeCells>
  <printOptions horizontalCentered="1" verticalCentered="1"/>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AA26"/>
  <sheetViews>
    <sheetView rightToLeft="1" view="pageBreakPreview" zoomScaleNormal="100" zoomScaleSheetLayoutView="100" workbookViewId="0">
      <selection activeCell="D24" sqref="D24"/>
    </sheetView>
  </sheetViews>
  <sheetFormatPr defaultColWidth="9.140625" defaultRowHeight="12.75"/>
  <cols>
    <col min="1" max="1" width="25.28515625" style="24" customWidth="1"/>
    <col min="2" max="10" width="10" style="24" customWidth="1"/>
    <col min="11" max="11" width="25.28515625" style="24" customWidth="1"/>
    <col min="12" max="17" width="9.140625" style="24"/>
    <col min="18" max="18" width="0.42578125" style="24" customWidth="1"/>
    <col min="19" max="20" width="9.140625" style="24" customWidth="1"/>
    <col min="21" max="25" width="9.140625" style="24"/>
    <col min="26" max="26" width="37.42578125" style="24" customWidth="1"/>
    <col min="27" max="27" width="5" style="25" customWidth="1"/>
    <col min="28" max="16384" width="9.140625" style="24"/>
  </cols>
  <sheetData>
    <row r="1" spans="1:27" ht="18">
      <c r="A1" s="797" t="s">
        <v>449</v>
      </c>
      <c r="B1" s="797"/>
      <c r="C1" s="797"/>
      <c r="D1" s="797"/>
      <c r="E1" s="797"/>
      <c r="F1" s="797"/>
      <c r="G1" s="797"/>
      <c r="H1" s="797"/>
      <c r="I1" s="797"/>
      <c r="J1" s="797"/>
      <c r="K1" s="797"/>
      <c r="L1" s="26"/>
      <c r="M1" s="26"/>
      <c r="N1" s="26"/>
    </row>
    <row r="2" spans="1:27" s="28" customFormat="1" ht="15.75">
      <c r="A2" s="796" t="s">
        <v>507</v>
      </c>
      <c r="B2" s="796"/>
      <c r="C2" s="796"/>
      <c r="D2" s="796"/>
      <c r="E2" s="796"/>
      <c r="F2" s="796"/>
      <c r="G2" s="796"/>
      <c r="H2" s="796"/>
      <c r="I2" s="796"/>
      <c r="J2" s="796"/>
      <c r="K2" s="796"/>
      <c r="L2" s="27"/>
      <c r="M2" s="27"/>
      <c r="N2" s="27"/>
      <c r="AA2" s="29"/>
    </row>
    <row r="3" spans="1:27" s="28" customFormat="1" ht="15.75">
      <c r="A3" s="657">
        <v>2022</v>
      </c>
      <c r="B3" s="657"/>
      <c r="C3" s="657"/>
      <c r="D3" s="657"/>
      <c r="E3" s="657"/>
      <c r="F3" s="657"/>
      <c r="G3" s="657"/>
      <c r="H3" s="657"/>
      <c r="I3" s="657"/>
      <c r="J3" s="657"/>
      <c r="K3" s="657"/>
      <c r="L3" s="27"/>
      <c r="M3" s="27"/>
      <c r="N3" s="27"/>
      <c r="AA3" s="29"/>
    </row>
    <row r="4" spans="1:27" s="28" customFormat="1" ht="11.25" customHeight="1">
      <c r="A4" s="506"/>
      <c r="B4" s="506"/>
      <c r="C4" s="506"/>
      <c r="D4" s="506"/>
      <c r="E4" s="506"/>
      <c r="F4" s="506"/>
      <c r="G4" s="506"/>
      <c r="H4" s="506"/>
      <c r="I4" s="506"/>
      <c r="J4" s="506"/>
      <c r="K4" s="506"/>
      <c r="L4" s="27"/>
      <c r="M4" s="27"/>
      <c r="N4" s="27"/>
      <c r="AA4" s="29"/>
    </row>
    <row r="5" spans="1:27" ht="15.75">
      <c r="A5" s="34" t="s">
        <v>496</v>
      </c>
      <c r="B5" s="544"/>
      <c r="C5" s="544"/>
      <c r="D5" s="544"/>
      <c r="E5" s="544"/>
      <c r="F5" s="544"/>
      <c r="G5" s="544"/>
      <c r="H5" s="544"/>
      <c r="I5" s="544"/>
      <c r="J5" s="544"/>
      <c r="K5" s="35" t="s">
        <v>588</v>
      </c>
      <c r="L5" s="26"/>
      <c r="M5" s="26"/>
      <c r="N5" s="26"/>
    </row>
    <row r="6" spans="1:27" ht="30" customHeight="1">
      <c r="A6" s="758" t="s">
        <v>448</v>
      </c>
      <c r="B6" s="762" t="s">
        <v>302</v>
      </c>
      <c r="C6" s="798"/>
      <c r="D6" s="799"/>
      <c r="E6" s="762" t="s">
        <v>450</v>
      </c>
      <c r="F6" s="800"/>
      <c r="G6" s="801"/>
      <c r="H6" s="802" t="s">
        <v>371</v>
      </c>
      <c r="I6" s="803"/>
      <c r="J6" s="804"/>
      <c r="K6" s="805" t="s">
        <v>447</v>
      </c>
    </row>
    <row r="7" spans="1:27" ht="27" customHeight="1">
      <c r="A7" s="759"/>
      <c r="B7" s="155" t="s">
        <v>669</v>
      </c>
      <c r="C7" s="155" t="s">
        <v>704</v>
      </c>
      <c r="D7" s="155" t="s">
        <v>702</v>
      </c>
      <c r="E7" s="155" t="s">
        <v>669</v>
      </c>
      <c r="F7" s="155" t="s">
        <v>704</v>
      </c>
      <c r="G7" s="155" t="s">
        <v>702</v>
      </c>
      <c r="H7" s="155" t="s">
        <v>669</v>
      </c>
      <c r="I7" s="155" t="s">
        <v>704</v>
      </c>
      <c r="J7" s="155" t="s">
        <v>702</v>
      </c>
      <c r="K7" s="806"/>
    </row>
    <row r="8" spans="1:27" ht="32.25" customHeight="1" thickBot="1">
      <c r="A8" s="326" t="s">
        <v>489</v>
      </c>
      <c r="B8" s="449">
        <v>66</v>
      </c>
      <c r="C8" s="449">
        <v>59</v>
      </c>
      <c r="D8" s="450">
        <f>B8+C8</f>
        <v>125</v>
      </c>
      <c r="E8" s="449">
        <v>170</v>
      </c>
      <c r="F8" s="449">
        <v>209</v>
      </c>
      <c r="G8" s="450">
        <f>E8+F8</f>
        <v>379</v>
      </c>
      <c r="H8" s="451">
        <f>B8+E8</f>
        <v>236</v>
      </c>
      <c r="I8" s="451">
        <f>C8+F8</f>
        <v>268</v>
      </c>
      <c r="J8" s="450">
        <f>H8+I8</f>
        <v>504</v>
      </c>
      <c r="K8" s="296" t="s">
        <v>492</v>
      </c>
    </row>
    <row r="9" spans="1:27" s="30" customFormat="1" ht="32.25" customHeight="1" thickBot="1">
      <c r="A9" s="63" t="s">
        <v>46</v>
      </c>
      <c r="B9" s="452">
        <v>102</v>
      </c>
      <c r="C9" s="452">
        <v>45</v>
      </c>
      <c r="D9" s="453">
        <f>B9+C9</f>
        <v>147</v>
      </c>
      <c r="E9" s="452">
        <v>648</v>
      </c>
      <c r="F9" s="452">
        <v>397</v>
      </c>
      <c r="G9" s="453">
        <f>E9+F9</f>
        <v>1045</v>
      </c>
      <c r="H9" s="453">
        <f>B9+E9</f>
        <v>750</v>
      </c>
      <c r="I9" s="453">
        <f t="shared" ref="I9:I13" si="0">C9+F9</f>
        <v>442</v>
      </c>
      <c r="J9" s="453">
        <f t="shared" ref="J9:J13" si="1">H9+I9</f>
        <v>1192</v>
      </c>
      <c r="K9" s="297" t="s">
        <v>328</v>
      </c>
      <c r="AA9" s="31"/>
    </row>
    <row r="10" spans="1:27" ht="32.25" customHeight="1" thickBot="1">
      <c r="A10" s="327" t="s">
        <v>488</v>
      </c>
      <c r="B10" s="454">
        <v>9</v>
      </c>
      <c r="C10" s="454">
        <v>6</v>
      </c>
      <c r="D10" s="455">
        <f>B10+C10</f>
        <v>15</v>
      </c>
      <c r="E10" s="454">
        <v>13</v>
      </c>
      <c r="F10" s="454">
        <v>14</v>
      </c>
      <c r="G10" s="455">
        <f>E10+F10</f>
        <v>27</v>
      </c>
      <c r="H10" s="456">
        <f t="shared" ref="H10:H13" si="2">B10+E10</f>
        <v>22</v>
      </c>
      <c r="I10" s="456">
        <f t="shared" si="0"/>
        <v>20</v>
      </c>
      <c r="J10" s="455">
        <f t="shared" si="1"/>
        <v>42</v>
      </c>
      <c r="K10" s="328" t="s">
        <v>508</v>
      </c>
    </row>
    <row r="11" spans="1:27" s="30" customFormat="1" ht="35.1" customHeight="1" thickBot="1">
      <c r="A11" s="63" t="s">
        <v>47</v>
      </c>
      <c r="B11" s="452">
        <v>21</v>
      </c>
      <c r="C11" s="452">
        <v>30</v>
      </c>
      <c r="D11" s="453">
        <f t="shared" ref="D11:D12" si="3">B11+C11</f>
        <v>51</v>
      </c>
      <c r="E11" s="452">
        <v>9</v>
      </c>
      <c r="F11" s="452">
        <v>8</v>
      </c>
      <c r="G11" s="453">
        <f t="shared" ref="G11:G13" si="4">E11+F11</f>
        <v>17</v>
      </c>
      <c r="H11" s="453">
        <f t="shared" si="2"/>
        <v>30</v>
      </c>
      <c r="I11" s="453">
        <f t="shared" si="0"/>
        <v>38</v>
      </c>
      <c r="J11" s="453">
        <f t="shared" si="1"/>
        <v>68</v>
      </c>
      <c r="K11" s="297" t="s">
        <v>509</v>
      </c>
      <c r="AA11" s="31"/>
    </row>
    <row r="12" spans="1:27" ht="32.25" customHeight="1" thickBot="1">
      <c r="A12" s="327" t="s">
        <v>65</v>
      </c>
      <c r="B12" s="454">
        <v>13</v>
      </c>
      <c r="C12" s="454">
        <v>27</v>
      </c>
      <c r="D12" s="455">
        <f t="shared" si="3"/>
        <v>40</v>
      </c>
      <c r="E12" s="454">
        <v>2</v>
      </c>
      <c r="F12" s="454">
        <v>4</v>
      </c>
      <c r="G12" s="455">
        <f t="shared" si="4"/>
        <v>6</v>
      </c>
      <c r="H12" s="456">
        <f t="shared" si="2"/>
        <v>15</v>
      </c>
      <c r="I12" s="456">
        <f t="shared" si="0"/>
        <v>31</v>
      </c>
      <c r="J12" s="455">
        <f t="shared" si="1"/>
        <v>46</v>
      </c>
      <c r="K12" s="328" t="s">
        <v>62</v>
      </c>
    </row>
    <row r="13" spans="1:27" ht="35.1" customHeight="1">
      <c r="A13" s="79" t="s">
        <v>479</v>
      </c>
      <c r="B13" s="457">
        <v>64</v>
      </c>
      <c r="C13" s="457">
        <v>14</v>
      </c>
      <c r="D13" s="458">
        <f>B13+C13</f>
        <v>78</v>
      </c>
      <c r="E13" s="457">
        <v>162</v>
      </c>
      <c r="F13" s="457">
        <v>92</v>
      </c>
      <c r="G13" s="458">
        <f t="shared" si="4"/>
        <v>254</v>
      </c>
      <c r="H13" s="458">
        <f t="shared" si="2"/>
        <v>226</v>
      </c>
      <c r="I13" s="458">
        <f t="shared" si="0"/>
        <v>106</v>
      </c>
      <c r="J13" s="458">
        <f t="shared" si="1"/>
        <v>332</v>
      </c>
      <c r="K13" s="329" t="s">
        <v>480</v>
      </c>
    </row>
    <row r="14" spans="1:27" ht="28.5" customHeight="1">
      <c r="A14" s="316" t="s">
        <v>0</v>
      </c>
      <c r="B14" s="459">
        <f>SUM(B8:B13)</f>
        <v>275</v>
      </c>
      <c r="C14" s="459">
        <f t="shared" ref="C14:J14" si="5">SUM(C8:C13)</f>
        <v>181</v>
      </c>
      <c r="D14" s="459">
        <f>SUM(D8:D13)</f>
        <v>456</v>
      </c>
      <c r="E14" s="459">
        <f>SUM(E8:E13)</f>
        <v>1004</v>
      </c>
      <c r="F14" s="459">
        <f t="shared" si="5"/>
        <v>724</v>
      </c>
      <c r="G14" s="459">
        <f t="shared" si="5"/>
        <v>1728</v>
      </c>
      <c r="H14" s="459">
        <f t="shared" si="5"/>
        <v>1279</v>
      </c>
      <c r="I14" s="459">
        <f t="shared" si="5"/>
        <v>905</v>
      </c>
      <c r="J14" s="459">
        <f t="shared" si="5"/>
        <v>2184</v>
      </c>
      <c r="K14" s="317" t="s">
        <v>1</v>
      </c>
    </row>
    <row r="15" spans="1:27">
      <c r="D15" s="32"/>
    </row>
    <row r="16" spans="1:27">
      <c r="J16" s="795"/>
    </row>
    <row r="17" spans="10:10">
      <c r="J17" s="795"/>
    </row>
    <row r="26" spans="10:10">
      <c r="J26"/>
    </row>
  </sheetData>
  <mergeCells count="9">
    <mergeCell ref="J16:J17"/>
    <mergeCell ref="A3:K3"/>
    <mergeCell ref="A2:K2"/>
    <mergeCell ref="A1:K1"/>
    <mergeCell ref="A6:A7"/>
    <mergeCell ref="B6:D6"/>
    <mergeCell ref="E6:G6"/>
    <mergeCell ref="H6:J6"/>
    <mergeCell ref="K6:K7"/>
  </mergeCells>
  <printOptions horizontalCentered="1" verticalCentered="1"/>
  <pageMargins left="0" right="0" top="0" bottom="0"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9F2B-7090-4E4E-A4E6-F013E5D1027F}">
  <sheetPr>
    <tabColor theme="6" tint="0.59999389629810485"/>
  </sheetPr>
  <dimension ref="A1:AD27"/>
  <sheetViews>
    <sheetView rightToLeft="1" view="pageBreakPreview" zoomScaleNormal="100" zoomScaleSheetLayoutView="100" workbookViewId="0">
      <selection activeCell="D24" sqref="D24"/>
    </sheetView>
  </sheetViews>
  <sheetFormatPr defaultColWidth="9.140625" defaultRowHeight="12.75"/>
  <cols>
    <col min="1" max="1" width="22.140625" style="24" customWidth="1"/>
    <col min="2" max="13" width="8.85546875" style="24" customWidth="1"/>
    <col min="14" max="14" width="18.140625" style="24" customWidth="1"/>
    <col min="15" max="20" width="9.140625" style="24"/>
    <col min="21" max="21" width="0.42578125" style="24" customWidth="1"/>
    <col min="22" max="23" width="9.140625" style="24" customWidth="1"/>
    <col min="24" max="28" width="9.140625" style="24"/>
    <col min="29" max="29" width="37.42578125" style="24" customWidth="1"/>
    <col min="30" max="30" width="5" style="25" customWidth="1"/>
    <col min="31" max="16384" width="9.140625" style="24"/>
  </cols>
  <sheetData>
    <row r="1" spans="1:30" ht="18">
      <c r="A1" s="797" t="s">
        <v>562</v>
      </c>
      <c r="B1" s="797"/>
      <c r="C1" s="797"/>
      <c r="D1" s="797"/>
      <c r="E1" s="797"/>
      <c r="F1" s="797"/>
      <c r="G1" s="797"/>
      <c r="H1" s="797"/>
      <c r="I1" s="797"/>
      <c r="J1" s="797"/>
      <c r="K1" s="797"/>
      <c r="L1" s="797"/>
      <c r="M1" s="797"/>
      <c r="N1" s="797"/>
      <c r="O1" s="26"/>
      <c r="P1" s="26"/>
      <c r="Q1" s="26"/>
    </row>
    <row r="2" spans="1:30" s="28" customFormat="1" ht="15.75">
      <c r="A2" s="796" t="s">
        <v>563</v>
      </c>
      <c r="B2" s="796"/>
      <c r="C2" s="796"/>
      <c r="D2" s="796"/>
      <c r="E2" s="796"/>
      <c r="F2" s="796"/>
      <c r="G2" s="796"/>
      <c r="H2" s="796"/>
      <c r="I2" s="796"/>
      <c r="J2" s="796"/>
      <c r="K2" s="796"/>
      <c r="L2" s="796"/>
      <c r="M2" s="796"/>
      <c r="N2" s="796"/>
      <c r="O2" s="27"/>
      <c r="P2" s="27"/>
      <c r="Q2" s="27"/>
      <c r="AD2" s="29"/>
    </row>
    <row r="3" spans="1:30" s="28" customFormat="1" ht="15.75">
      <c r="A3" s="657" t="s">
        <v>541</v>
      </c>
      <c r="B3" s="657"/>
      <c r="C3" s="657"/>
      <c r="D3" s="657"/>
      <c r="E3" s="657"/>
      <c r="F3" s="657"/>
      <c r="G3" s="657"/>
      <c r="H3" s="657"/>
      <c r="I3" s="657"/>
      <c r="J3" s="657"/>
      <c r="K3" s="657"/>
      <c r="L3" s="657"/>
      <c r="M3" s="657"/>
      <c r="N3" s="657"/>
      <c r="O3" s="27"/>
      <c r="P3" s="27"/>
      <c r="Q3" s="27"/>
      <c r="AD3" s="29"/>
    </row>
    <row r="4" spans="1:30" s="28" customFormat="1" ht="11.25" customHeight="1">
      <c r="A4" s="506"/>
      <c r="B4" s="506"/>
      <c r="C4" s="506"/>
      <c r="D4" s="506"/>
      <c r="E4" s="506"/>
      <c r="F4" s="506"/>
      <c r="G4" s="506"/>
      <c r="H4" s="506"/>
      <c r="I4" s="506"/>
      <c r="J4" s="506"/>
      <c r="K4" s="506"/>
      <c r="L4" s="506"/>
      <c r="M4" s="506"/>
      <c r="N4" s="506"/>
      <c r="O4" s="27"/>
      <c r="P4" s="27"/>
      <c r="Q4" s="27"/>
      <c r="AD4" s="29"/>
    </row>
    <row r="5" spans="1:30" ht="15.75">
      <c r="A5" s="34" t="s">
        <v>384</v>
      </c>
      <c r="B5" s="544"/>
      <c r="C5" s="544"/>
      <c r="D5" s="544"/>
      <c r="E5" s="544"/>
      <c r="F5" s="544"/>
      <c r="G5" s="544"/>
      <c r="H5" s="544"/>
      <c r="I5" s="544"/>
      <c r="J5" s="544"/>
      <c r="K5" s="544"/>
      <c r="L5" s="544"/>
      <c r="M5" s="544"/>
      <c r="N5" s="35" t="s">
        <v>589</v>
      </c>
      <c r="O5" s="26"/>
      <c r="P5" s="26"/>
      <c r="Q5" s="26"/>
    </row>
    <row r="6" spans="1:30" ht="22.5" customHeight="1">
      <c r="A6" s="758" t="s">
        <v>455</v>
      </c>
      <c r="B6" s="807">
        <v>2019</v>
      </c>
      <c r="C6" s="807"/>
      <c r="D6" s="807"/>
      <c r="E6" s="807">
        <v>2020</v>
      </c>
      <c r="F6" s="807"/>
      <c r="G6" s="807"/>
      <c r="H6" s="807">
        <v>2021</v>
      </c>
      <c r="I6" s="807"/>
      <c r="J6" s="807"/>
      <c r="K6" s="807">
        <v>2022</v>
      </c>
      <c r="L6" s="807"/>
      <c r="M6" s="807"/>
      <c r="N6" s="805" t="s">
        <v>456</v>
      </c>
    </row>
    <row r="7" spans="1:30" ht="27" customHeight="1">
      <c r="A7" s="759"/>
      <c r="B7" s="616" t="s">
        <v>669</v>
      </c>
      <c r="C7" s="616" t="s">
        <v>704</v>
      </c>
      <c r="D7" s="616" t="s">
        <v>702</v>
      </c>
      <c r="E7" s="616" t="s">
        <v>669</v>
      </c>
      <c r="F7" s="616" t="s">
        <v>704</v>
      </c>
      <c r="G7" s="616" t="s">
        <v>702</v>
      </c>
      <c r="H7" s="616" t="s">
        <v>669</v>
      </c>
      <c r="I7" s="616" t="s">
        <v>704</v>
      </c>
      <c r="J7" s="616" t="s">
        <v>702</v>
      </c>
      <c r="K7" s="616" t="s">
        <v>669</v>
      </c>
      <c r="L7" s="616" t="s">
        <v>704</v>
      </c>
      <c r="M7" s="616" t="s">
        <v>702</v>
      </c>
      <c r="N7" s="808"/>
    </row>
    <row r="8" spans="1:30" ht="25.5" customHeight="1" thickBot="1">
      <c r="A8" s="514" t="s">
        <v>48</v>
      </c>
      <c r="B8" s="510">
        <v>191</v>
      </c>
      <c r="C8" s="510">
        <v>121</v>
      </c>
      <c r="D8" s="511">
        <f>B8+C8</f>
        <v>312</v>
      </c>
      <c r="E8" s="510">
        <v>190</v>
      </c>
      <c r="F8" s="510">
        <v>142</v>
      </c>
      <c r="G8" s="511">
        <f>E8+F8</f>
        <v>332</v>
      </c>
      <c r="H8" s="510">
        <v>307</v>
      </c>
      <c r="I8" s="510">
        <v>118</v>
      </c>
      <c r="J8" s="511">
        <f>H8+I8</f>
        <v>425</v>
      </c>
      <c r="K8" s="515">
        <v>275</v>
      </c>
      <c r="L8" s="515">
        <v>181</v>
      </c>
      <c r="M8" s="516">
        <f>K8+L8</f>
        <v>456</v>
      </c>
      <c r="N8" s="512" t="s">
        <v>262</v>
      </c>
    </row>
    <row r="9" spans="1:30" s="30" customFormat="1" ht="25.5" customHeight="1">
      <c r="A9" s="79" t="s">
        <v>600</v>
      </c>
      <c r="B9" s="214">
        <v>654</v>
      </c>
      <c r="C9" s="214">
        <v>491</v>
      </c>
      <c r="D9" s="213">
        <f t="shared" ref="D9" si="0">B9+C9</f>
        <v>1145</v>
      </c>
      <c r="E9" s="214">
        <v>614</v>
      </c>
      <c r="F9" s="214">
        <v>468</v>
      </c>
      <c r="G9" s="213">
        <f t="shared" ref="G9" si="1">E9+F9</f>
        <v>1082</v>
      </c>
      <c r="H9" s="214">
        <v>719</v>
      </c>
      <c r="I9" s="214">
        <v>517</v>
      </c>
      <c r="J9" s="213">
        <f t="shared" ref="J9" si="2">H9+I9</f>
        <v>1236</v>
      </c>
      <c r="K9" s="214">
        <v>1004</v>
      </c>
      <c r="L9" s="214">
        <v>724</v>
      </c>
      <c r="M9" s="213">
        <f>K9+L9</f>
        <v>1728</v>
      </c>
      <c r="N9" s="295" t="s">
        <v>451</v>
      </c>
      <c r="AD9" s="31"/>
    </row>
    <row r="10" spans="1:30" ht="28.5" customHeight="1">
      <c r="A10" s="316" t="s">
        <v>0</v>
      </c>
      <c r="B10" s="517">
        <f>SUM(B8:B9)</f>
        <v>845</v>
      </c>
      <c r="C10" s="517">
        <f t="shared" ref="C10:J10" si="3">SUM(C8:C9)</f>
        <v>612</v>
      </c>
      <c r="D10" s="517">
        <f t="shared" si="3"/>
        <v>1457</v>
      </c>
      <c r="E10" s="517">
        <f t="shared" si="3"/>
        <v>804</v>
      </c>
      <c r="F10" s="517">
        <f t="shared" si="3"/>
        <v>610</v>
      </c>
      <c r="G10" s="517">
        <f t="shared" si="3"/>
        <v>1414</v>
      </c>
      <c r="H10" s="517">
        <f t="shared" si="3"/>
        <v>1026</v>
      </c>
      <c r="I10" s="517">
        <f t="shared" si="3"/>
        <v>635</v>
      </c>
      <c r="J10" s="517">
        <f t="shared" si="3"/>
        <v>1661</v>
      </c>
      <c r="K10" s="517">
        <f>SUM(K8:K9)</f>
        <v>1279</v>
      </c>
      <c r="L10" s="517">
        <f>SUM(L8:L9)</f>
        <v>905</v>
      </c>
      <c r="M10" s="517">
        <f>SUM(M8:M9)</f>
        <v>2184</v>
      </c>
      <c r="N10" s="386" t="s">
        <v>1</v>
      </c>
    </row>
    <row r="11" spans="1:30" s="30" customFormat="1" ht="24.75" customHeight="1">
      <c r="L11" s="31"/>
    </row>
    <row r="12" spans="1:30">
      <c r="L12" s="25"/>
      <c r="AD12" s="24"/>
    </row>
    <row r="13" spans="1:30">
      <c r="L13" s="25"/>
      <c r="AD13" s="24"/>
    </row>
    <row r="14" spans="1:30">
      <c r="L14" s="25"/>
      <c r="AD14" s="24"/>
    </row>
    <row r="15" spans="1:30">
      <c r="L15" s="25"/>
      <c r="AD15" s="24"/>
    </row>
    <row r="16" spans="1:30">
      <c r="L16" s="25"/>
      <c r="AD16" s="24"/>
    </row>
    <row r="17" spans="12:30">
      <c r="L17" s="25"/>
      <c r="AD17" s="24"/>
    </row>
    <row r="18" spans="12:30">
      <c r="L18" s="25"/>
      <c r="AD18" s="24"/>
    </row>
    <row r="19" spans="12:30">
      <c r="L19" s="25"/>
      <c r="AD19" s="24"/>
    </row>
    <row r="20" spans="12:30">
      <c r="L20" s="25"/>
      <c r="AD20" s="24"/>
    </row>
    <row r="21" spans="12:30" ht="15.75" customHeight="1">
      <c r="L21" s="25"/>
      <c r="AD21" s="24"/>
    </row>
    <row r="22" spans="12:30" ht="12.75" customHeight="1">
      <c r="L22" s="25"/>
      <c r="AD22" s="24"/>
    </row>
    <row r="23" spans="12:30" ht="12.75" customHeight="1">
      <c r="L23" s="25"/>
      <c r="AD23" s="24"/>
    </row>
    <row r="24" spans="12:30">
      <c r="L24" s="25"/>
      <c r="AD24" s="24"/>
    </row>
    <row r="25" spans="12:30">
      <c r="L25" s="25"/>
      <c r="AD25" s="24"/>
    </row>
    <row r="26" spans="12:30">
      <c r="L26" s="25"/>
      <c r="AD26" s="24"/>
    </row>
    <row r="27" spans="12:30">
      <c r="L27" s="25"/>
      <c r="AD27" s="24"/>
    </row>
  </sheetData>
  <mergeCells count="9">
    <mergeCell ref="K6:M6"/>
    <mergeCell ref="A1:N1"/>
    <mergeCell ref="A2:N2"/>
    <mergeCell ref="A3:N3"/>
    <mergeCell ref="A6:A7"/>
    <mergeCell ref="B6:D6"/>
    <mergeCell ref="E6:G6"/>
    <mergeCell ref="H6:J6"/>
    <mergeCell ref="N6:N7"/>
  </mergeCells>
  <printOptions horizontalCentered="1" verticalCentered="1"/>
  <pageMargins left="0" right="0" top="0" bottom="0"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AB12"/>
  <sheetViews>
    <sheetView rightToLeft="1" view="pageBreakPreview" zoomScaleNormal="100" zoomScaleSheetLayoutView="100" workbookViewId="0">
      <selection activeCell="D24" sqref="D24"/>
    </sheetView>
  </sheetViews>
  <sheetFormatPr defaultColWidth="9.140625" defaultRowHeight="12.75"/>
  <cols>
    <col min="1" max="1" width="22.140625" style="24" customWidth="1"/>
    <col min="2" max="4" width="11.42578125" style="24" customWidth="1"/>
    <col min="5" max="5" width="10" style="24" customWidth="1"/>
    <col min="6" max="6" width="9.42578125" style="24" customWidth="1"/>
    <col min="7" max="9" width="11.42578125" style="24" customWidth="1"/>
    <col min="10" max="10" width="10" style="24" customWidth="1"/>
    <col min="11" max="11" width="9.42578125" style="24" customWidth="1"/>
    <col min="12" max="12" width="18.5703125" style="24" customWidth="1"/>
    <col min="13" max="18" width="9.140625" style="24"/>
    <col min="19" max="19" width="0.42578125" style="24" customWidth="1"/>
    <col min="20" max="21" width="9.140625" style="24" customWidth="1"/>
    <col min="22" max="26" width="9.140625" style="24"/>
    <col min="27" max="27" width="37.42578125" style="24" customWidth="1"/>
    <col min="28" max="28" width="5" style="25" customWidth="1"/>
    <col min="29" max="16384" width="9.140625" style="24"/>
  </cols>
  <sheetData>
    <row r="1" spans="1:28" ht="18">
      <c r="A1" s="797" t="s">
        <v>454</v>
      </c>
      <c r="B1" s="797"/>
      <c r="C1" s="797"/>
      <c r="D1" s="797"/>
      <c r="E1" s="797"/>
      <c r="F1" s="797"/>
      <c r="G1" s="797"/>
      <c r="H1" s="797"/>
      <c r="I1" s="797"/>
      <c r="J1" s="797"/>
      <c r="K1" s="797"/>
      <c r="L1" s="797"/>
      <c r="M1" s="26"/>
      <c r="N1" s="26"/>
      <c r="O1" s="26"/>
    </row>
    <row r="2" spans="1:28" s="28" customFormat="1" ht="15.6" customHeight="1">
      <c r="A2" s="796" t="s">
        <v>452</v>
      </c>
      <c r="B2" s="796"/>
      <c r="C2" s="796"/>
      <c r="D2" s="796"/>
      <c r="E2" s="796"/>
      <c r="F2" s="796"/>
      <c r="G2" s="796"/>
      <c r="H2" s="796"/>
      <c r="I2" s="796"/>
      <c r="J2" s="796"/>
      <c r="K2" s="796"/>
      <c r="L2" s="796"/>
      <c r="M2" s="27"/>
      <c r="N2" s="27"/>
      <c r="O2" s="27"/>
      <c r="AB2" s="29"/>
    </row>
    <row r="3" spans="1:28" s="28" customFormat="1" ht="15.75">
      <c r="A3" s="657">
        <v>2022</v>
      </c>
      <c r="B3" s="657"/>
      <c r="C3" s="657"/>
      <c r="D3" s="657"/>
      <c r="E3" s="657"/>
      <c r="F3" s="657"/>
      <c r="G3" s="657"/>
      <c r="H3" s="657"/>
      <c r="I3" s="657"/>
      <c r="J3" s="657"/>
      <c r="K3" s="657"/>
      <c r="L3" s="657"/>
      <c r="M3" s="27"/>
      <c r="N3" s="27"/>
      <c r="O3" s="27"/>
      <c r="AB3" s="29"/>
    </row>
    <row r="4" spans="1:28" s="28" customFormat="1" ht="11.25" customHeight="1">
      <c r="A4" s="506"/>
      <c r="B4" s="506"/>
      <c r="C4" s="506"/>
      <c r="D4" s="506"/>
      <c r="E4" s="506"/>
      <c r="F4" s="506"/>
      <c r="G4" s="506"/>
      <c r="H4" s="506"/>
      <c r="I4" s="506"/>
      <c r="J4" s="506"/>
      <c r="K4" s="506"/>
      <c r="L4" s="506"/>
      <c r="M4" s="27"/>
      <c r="N4" s="27"/>
      <c r="O4" s="27"/>
      <c r="AB4" s="29"/>
    </row>
    <row r="5" spans="1:28" ht="15.75">
      <c r="A5" s="149" t="s">
        <v>459</v>
      </c>
      <c r="B5" s="545"/>
      <c r="C5" s="545"/>
      <c r="D5" s="545"/>
      <c r="E5" s="545"/>
      <c r="F5" s="545"/>
      <c r="G5" s="545"/>
      <c r="H5" s="545"/>
      <c r="I5" s="545"/>
      <c r="J5" s="545"/>
      <c r="K5" s="545"/>
      <c r="L5" s="150" t="s">
        <v>590</v>
      </c>
      <c r="M5" s="25"/>
      <c r="N5" s="25"/>
      <c r="O5" s="25"/>
    </row>
    <row r="6" spans="1:28" ht="28.5" customHeight="1">
      <c r="A6" s="758" t="s">
        <v>455</v>
      </c>
      <c r="B6" s="809" t="s">
        <v>705</v>
      </c>
      <c r="C6" s="810"/>
      <c r="D6" s="810"/>
      <c r="E6" s="810"/>
      <c r="F6" s="811"/>
      <c r="G6" s="809" t="s">
        <v>706</v>
      </c>
      <c r="H6" s="810"/>
      <c r="I6" s="810"/>
      <c r="J6" s="810"/>
      <c r="K6" s="811"/>
      <c r="L6" s="805" t="s">
        <v>456</v>
      </c>
    </row>
    <row r="7" spans="1:28" ht="71.25" customHeight="1">
      <c r="A7" s="759"/>
      <c r="B7" s="155" t="s">
        <v>490</v>
      </c>
      <c r="C7" s="155" t="s">
        <v>491</v>
      </c>
      <c r="D7" s="617" t="s">
        <v>481</v>
      </c>
      <c r="E7" s="617" t="s">
        <v>482</v>
      </c>
      <c r="F7" s="617" t="s">
        <v>483</v>
      </c>
      <c r="G7" s="617" t="s">
        <v>707</v>
      </c>
      <c r="H7" s="155" t="s">
        <v>708</v>
      </c>
      <c r="I7" s="617" t="s">
        <v>556</v>
      </c>
      <c r="J7" s="617" t="s">
        <v>555</v>
      </c>
      <c r="K7" s="617" t="s">
        <v>483</v>
      </c>
      <c r="L7" s="808"/>
    </row>
    <row r="8" spans="1:28" ht="25.5" customHeight="1" thickBot="1">
      <c r="A8" s="326" t="s">
        <v>48</v>
      </c>
      <c r="B8" s="460">
        <v>115</v>
      </c>
      <c r="C8" s="460">
        <v>90</v>
      </c>
      <c r="D8" s="460">
        <v>65</v>
      </c>
      <c r="E8" s="460">
        <v>164</v>
      </c>
      <c r="F8" s="461">
        <v>12</v>
      </c>
      <c r="G8" s="460">
        <v>770</v>
      </c>
      <c r="H8" s="460">
        <v>666</v>
      </c>
      <c r="I8" s="460">
        <v>769</v>
      </c>
      <c r="J8" s="460">
        <v>2942</v>
      </c>
      <c r="K8" s="461">
        <v>626</v>
      </c>
      <c r="L8" s="294" t="s">
        <v>262</v>
      </c>
    </row>
    <row r="9" spans="1:28" s="30" customFormat="1" ht="25.5" customHeight="1">
      <c r="A9" s="79" t="s">
        <v>600</v>
      </c>
      <c r="B9" s="462">
        <v>170</v>
      </c>
      <c r="C9" s="462">
        <v>178</v>
      </c>
      <c r="D9" s="462">
        <v>26</v>
      </c>
      <c r="E9" s="462">
        <v>25</v>
      </c>
      <c r="F9" s="462">
        <v>39</v>
      </c>
      <c r="G9" s="462">
        <v>2569</v>
      </c>
      <c r="H9" s="462">
        <v>2049</v>
      </c>
      <c r="I9" s="462">
        <v>1819</v>
      </c>
      <c r="J9" s="462">
        <v>9222</v>
      </c>
      <c r="K9" s="462">
        <v>1757</v>
      </c>
      <c r="L9" s="295" t="s">
        <v>451</v>
      </c>
      <c r="AB9" s="31"/>
    </row>
    <row r="10" spans="1:28" ht="28.5" customHeight="1">
      <c r="A10" s="318" t="s">
        <v>0</v>
      </c>
      <c r="B10" s="463">
        <f>SUM(B8:B9)</f>
        <v>285</v>
      </c>
      <c r="C10" s="463">
        <f t="shared" ref="C10:J10" si="0">SUM(C8:C9)</f>
        <v>268</v>
      </c>
      <c r="D10" s="463">
        <f t="shared" si="0"/>
        <v>91</v>
      </c>
      <c r="E10" s="463">
        <f t="shared" si="0"/>
        <v>189</v>
      </c>
      <c r="F10" s="463">
        <f t="shared" si="0"/>
        <v>51</v>
      </c>
      <c r="G10" s="463">
        <f t="shared" si="0"/>
        <v>3339</v>
      </c>
      <c r="H10" s="463">
        <f t="shared" si="0"/>
        <v>2715</v>
      </c>
      <c r="I10" s="463">
        <f t="shared" si="0"/>
        <v>2588</v>
      </c>
      <c r="J10" s="463">
        <f t="shared" si="0"/>
        <v>12164</v>
      </c>
      <c r="K10" s="463">
        <f>SUM(K8:K9)</f>
        <v>2383</v>
      </c>
      <c r="L10" s="386" t="s">
        <v>1</v>
      </c>
    </row>
    <row r="11" spans="1:28" s="30" customFormat="1" ht="25.5" customHeight="1">
      <c r="A11" s="24"/>
      <c r="B11" s="24"/>
      <c r="C11" s="24"/>
      <c r="D11" s="24"/>
      <c r="E11" s="24"/>
      <c r="F11" s="32"/>
      <c r="G11" s="24"/>
      <c r="H11" s="24"/>
      <c r="I11" s="24"/>
      <c r="J11" s="24"/>
      <c r="K11" s="24"/>
      <c r="L11" s="24"/>
      <c r="AB11" s="31"/>
    </row>
    <row r="12" spans="1:28" ht="25.5" customHeight="1"/>
  </sheetData>
  <mergeCells count="7">
    <mergeCell ref="A1:L1"/>
    <mergeCell ref="A2:L2"/>
    <mergeCell ref="A3:L3"/>
    <mergeCell ref="A6:A7"/>
    <mergeCell ref="B6:F6"/>
    <mergeCell ref="G6:K6"/>
    <mergeCell ref="L6:L7"/>
  </mergeCells>
  <printOptions horizontalCentered="1" verticalCentered="1"/>
  <pageMargins left="0" right="0" top="0" bottom="0" header="0" footer="0"/>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H39"/>
  <sheetViews>
    <sheetView showGridLines="0" rightToLeft="1" view="pageBreakPreview" topLeftCell="A4" zoomScale="130" zoomScaleNormal="100" zoomScaleSheetLayoutView="130" workbookViewId="0">
      <selection activeCell="C5" sqref="C5"/>
    </sheetView>
  </sheetViews>
  <sheetFormatPr defaultRowHeight="12.75"/>
  <cols>
    <col min="1" max="1" width="45.42578125" style="17" customWidth="1"/>
    <col min="2" max="2" width="2.5703125" style="17" customWidth="1"/>
    <col min="3" max="3" width="45.42578125" style="57" customWidth="1"/>
    <col min="4" max="16384" width="9.140625" style="17"/>
  </cols>
  <sheetData>
    <row r="1" spans="1:8" s="73" customFormat="1" ht="26.25" customHeight="1">
      <c r="A1" s="71"/>
      <c r="B1" s="71"/>
      <c r="C1" s="72"/>
    </row>
    <row r="2" spans="1:8" s="76" customFormat="1" ht="50.25" customHeight="1">
      <c r="A2" s="122" t="s">
        <v>296</v>
      </c>
      <c r="B2" s="74"/>
      <c r="C2" s="125" t="s">
        <v>380</v>
      </c>
      <c r="D2" s="75"/>
      <c r="E2" s="75"/>
      <c r="F2" s="75"/>
      <c r="G2" s="75"/>
      <c r="H2" s="75"/>
    </row>
    <row r="3" spans="1:8" ht="24.75" customHeight="1"/>
    <row r="4" spans="1:8" ht="24.75" customHeight="1">
      <c r="A4" s="40"/>
    </row>
    <row r="5" spans="1:8" s="18" customFormat="1" ht="187.5" customHeight="1">
      <c r="A5" s="638" t="s">
        <v>460</v>
      </c>
      <c r="B5" s="58"/>
      <c r="C5" s="639" t="s">
        <v>261</v>
      </c>
    </row>
    <row r="6" spans="1:8" s="18" customFormat="1" ht="15" customHeight="1">
      <c r="A6" s="123"/>
      <c r="B6" s="58"/>
      <c r="C6" s="135"/>
    </row>
    <row r="7" spans="1:8" s="18" customFormat="1" ht="27.75" customHeight="1">
      <c r="A7" s="518"/>
      <c r="B7" s="509"/>
      <c r="C7" s="535"/>
    </row>
    <row r="8" spans="1:8" s="18" customFormat="1" ht="27.75" customHeight="1">
      <c r="A8" s="123"/>
      <c r="B8" s="58"/>
      <c r="C8" s="135"/>
    </row>
    <row r="9" spans="1:8" s="18" customFormat="1" ht="27.75" customHeight="1">
      <c r="A9" s="518"/>
      <c r="B9" s="509"/>
      <c r="C9" s="535"/>
    </row>
    <row r="10" spans="1:8" s="18" customFormat="1" ht="7.5" customHeight="1">
      <c r="A10" s="518"/>
      <c r="B10" s="509"/>
      <c r="C10" s="535"/>
    </row>
    <row r="11" spans="1:8" s="18" customFormat="1" ht="24.75" customHeight="1">
      <c r="A11" s="550" t="s">
        <v>569</v>
      </c>
      <c r="B11" s="77"/>
      <c r="C11" s="551" t="s">
        <v>385</v>
      </c>
    </row>
    <row r="12" spans="1:8" s="18" customFormat="1" ht="18" customHeight="1">
      <c r="A12" s="124" t="s">
        <v>533</v>
      </c>
      <c r="B12" s="77"/>
      <c r="C12" s="136" t="s">
        <v>534</v>
      </c>
    </row>
    <row r="13" spans="1:8" s="18" customFormat="1" ht="18" customHeight="1">
      <c r="A13" s="124" t="s">
        <v>537</v>
      </c>
      <c r="B13" s="77"/>
      <c r="C13" s="137" t="s">
        <v>395</v>
      </c>
    </row>
    <row r="14" spans="1:8" s="18" customFormat="1" ht="37.5" customHeight="1">
      <c r="A14" s="124" t="s">
        <v>578</v>
      </c>
      <c r="B14" s="77"/>
      <c r="C14" s="137" t="s">
        <v>601</v>
      </c>
    </row>
    <row r="15" spans="1:8" s="18" customFormat="1" ht="18" customHeight="1">
      <c r="A15" s="124" t="s">
        <v>568</v>
      </c>
      <c r="B15" s="77"/>
      <c r="C15" s="137" t="s">
        <v>621</v>
      </c>
    </row>
    <row r="16" spans="1:8" s="18" customFormat="1" ht="18" customHeight="1">
      <c r="A16" s="445"/>
      <c r="B16" s="446"/>
      <c r="C16" s="447"/>
    </row>
    <row r="17" spans="1:3" s="18" customFormat="1" ht="20.100000000000001" customHeight="1">
      <c r="A17" s="448"/>
      <c r="B17" s="446"/>
      <c r="C17" s="447"/>
    </row>
    <row r="18" spans="1:3" s="18" customFormat="1" ht="18" customHeight="1">
      <c r="A18" s="445"/>
      <c r="B18" s="446"/>
      <c r="C18" s="447"/>
    </row>
    <row r="19" spans="1:3" s="18" customFormat="1" ht="22.5">
      <c r="A19" s="17"/>
      <c r="B19" s="58"/>
      <c r="C19" s="57"/>
    </row>
    <row r="20" spans="1:3" ht="18">
      <c r="B20" s="58"/>
    </row>
    <row r="23" spans="1:3">
      <c r="C23" s="17"/>
    </row>
    <row r="24" spans="1:3">
      <c r="C24" s="17"/>
    </row>
    <row r="25" spans="1:3">
      <c r="C25" s="17"/>
    </row>
    <row r="26" spans="1:3">
      <c r="C26" s="17"/>
    </row>
    <row r="27" spans="1:3">
      <c r="C27" s="17"/>
    </row>
    <row r="28" spans="1:3">
      <c r="C28" s="17"/>
    </row>
    <row r="29" spans="1:3">
      <c r="C29" s="17"/>
    </row>
    <row r="30" spans="1:3">
      <c r="C30" s="17"/>
    </row>
    <row r="31" spans="1:3">
      <c r="C31" s="17"/>
    </row>
    <row r="32" spans="1:3">
      <c r="C32" s="17"/>
    </row>
    <row r="33" spans="3:3">
      <c r="C33" s="17"/>
    </row>
    <row r="34" spans="3:3">
      <c r="C34" s="17"/>
    </row>
    <row r="35" spans="3:3">
      <c r="C35" s="17"/>
    </row>
    <row r="36" spans="3:3">
      <c r="C36" s="17"/>
    </row>
    <row r="37" spans="3:3">
      <c r="C37" s="17"/>
    </row>
    <row r="38" spans="3:3">
      <c r="C38" s="17"/>
    </row>
    <row r="39" spans="3:3">
      <c r="C39" s="17"/>
    </row>
  </sheetData>
  <printOptions horizontalCentered="1"/>
  <pageMargins left="0.59055118110236227" right="0.59055118110236227" top="1.5748031496062993" bottom="0.78740157480314965" header="0.51181102362204722" footer="0.51181102362204722"/>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AD23"/>
  <sheetViews>
    <sheetView rightToLeft="1" view="pageBreakPreview" zoomScaleNormal="100" zoomScaleSheetLayoutView="100" workbookViewId="0">
      <selection activeCell="D24" sqref="D24"/>
    </sheetView>
  </sheetViews>
  <sheetFormatPr defaultColWidth="9.140625" defaultRowHeight="12.75"/>
  <cols>
    <col min="1" max="1" width="22.140625" style="82" customWidth="1"/>
    <col min="2" max="12" width="8.85546875" style="82" customWidth="1"/>
    <col min="13" max="13" width="10" style="82" customWidth="1"/>
    <col min="14" max="14" width="18.140625" style="82" customWidth="1"/>
    <col min="15" max="20" width="9.140625" style="82"/>
    <col min="21" max="21" width="0.42578125" style="82" customWidth="1"/>
    <col min="22" max="23" width="9.140625" style="82" customWidth="1"/>
    <col min="24" max="28" width="9.140625" style="82"/>
    <col min="29" max="29" width="37.42578125" style="82" customWidth="1"/>
    <col min="30" max="30" width="5" style="83" customWidth="1"/>
    <col min="31" max="16384" width="9.140625" style="82"/>
  </cols>
  <sheetData>
    <row r="1" spans="1:30" ht="18">
      <c r="A1" s="797" t="s">
        <v>503</v>
      </c>
      <c r="B1" s="797"/>
      <c r="C1" s="797"/>
      <c r="D1" s="797"/>
      <c r="E1" s="797"/>
      <c r="F1" s="797"/>
      <c r="G1" s="797"/>
      <c r="H1" s="797"/>
      <c r="I1" s="797"/>
      <c r="J1" s="797"/>
      <c r="K1" s="797"/>
      <c r="L1" s="797"/>
      <c r="M1" s="797"/>
      <c r="N1" s="797"/>
      <c r="O1" s="215"/>
      <c r="P1" s="215"/>
      <c r="Q1" s="215"/>
    </row>
    <row r="2" spans="1:30" s="84" customFormat="1" ht="15.75">
      <c r="A2" s="796" t="s">
        <v>502</v>
      </c>
      <c r="B2" s="796"/>
      <c r="C2" s="796"/>
      <c r="D2" s="796"/>
      <c r="E2" s="796"/>
      <c r="F2" s="796"/>
      <c r="G2" s="796"/>
      <c r="H2" s="796"/>
      <c r="I2" s="796"/>
      <c r="J2" s="796"/>
      <c r="K2" s="796"/>
      <c r="L2" s="796"/>
      <c r="M2" s="796"/>
      <c r="N2" s="796"/>
      <c r="O2" s="216"/>
      <c r="P2" s="216"/>
      <c r="Q2" s="216"/>
      <c r="AD2" s="85"/>
    </row>
    <row r="3" spans="1:30" s="84" customFormat="1" ht="15.75">
      <c r="A3" s="658" t="s">
        <v>541</v>
      </c>
      <c r="B3" s="658"/>
      <c r="C3" s="658"/>
      <c r="D3" s="658"/>
      <c r="E3" s="658"/>
      <c r="F3" s="658"/>
      <c r="G3" s="658"/>
      <c r="H3" s="658"/>
      <c r="I3" s="658"/>
      <c r="J3" s="658"/>
      <c r="K3" s="658"/>
      <c r="L3" s="658"/>
      <c r="M3" s="658"/>
      <c r="N3" s="658"/>
      <c r="O3" s="216"/>
      <c r="P3" s="216"/>
      <c r="Q3" s="216"/>
      <c r="AD3" s="85"/>
    </row>
    <row r="4" spans="1:30" s="84" customFormat="1" ht="11.25" customHeight="1">
      <c r="A4" s="501"/>
      <c r="B4" s="501"/>
      <c r="C4" s="501"/>
      <c r="D4" s="501"/>
      <c r="E4" s="501"/>
      <c r="F4" s="501"/>
      <c r="G4" s="501"/>
      <c r="H4" s="501"/>
      <c r="I4" s="501"/>
      <c r="J4" s="501"/>
      <c r="K4" s="501"/>
      <c r="L4" s="501"/>
      <c r="M4" s="501"/>
      <c r="N4" s="501"/>
      <c r="O4" s="216"/>
      <c r="P4" s="216"/>
      <c r="Q4" s="216"/>
      <c r="AD4" s="85"/>
    </row>
    <row r="5" spans="1:30" ht="15.75">
      <c r="A5" s="38" t="s">
        <v>486</v>
      </c>
      <c r="B5" s="546"/>
      <c r="C5" s="546"/>
      <c r="D5" s="546"/>
      <c r="E5" s="546"/>
      <c r="F5" s="546"/>
      <c r="G5" s="546"/>
      <c r="H5" s="546"/>
      <c r="I5" s="546"/>
      <c r="J5" s="546"/>
      <c r="K5" s="546"/>
      <c r="L5" s="546"/>
      <c r="M5" s="546"/>
      <c r="N5" s="39" t="s">
        <v>487</v>
      </c>
      <c r="O5" s="215"/>
      <c r="P5" s="215"/>
      <c r="Q5" s="215"/>
    </row>
    <row r="6" spans="1:30" ht="22.5" customHeight="1">
      <c r="A6" s="758" t="s">
        <v>455</v>
      </c>
      <c r="B6" s="807">
        <v>2019</v>
      </c>
      <c r="C6" s="807"/>
      <c r="D6" s="807"/>
      <c r="E6" s="807">
        <v>2020</v>
      </c>
      <c r="F6" s="807"/>
      <c r="G6" s="807"/>
      <c r="H6" s="807">
        <v>2021</v>
      </c>
      <c r="I6" s="807"/>
      <c r="J6" s="807"/>
      <c r="K6" s="807">
        <v>2022</v>
      </c>
      <c r="L6" s="807"/>
      <c r="M6" s="807"/>
      <c r="N6" s="805" t="s">
        <v>456</v>
      </c>
      <c r="P6" s="83"/>
      <c r="AD6" s="82"/>
    </row>
    <row r="7" spans="1:30" ht="26.25" customHeight="1">
      <c r="A7" s="759"/>
      <c r="B7" s="616" t="s">
        <v>669</v>
      </c>
      <c r="C7" s="616" t="s">
        <v>704</v>
      </c>
      <c r="D7" s="616" t="s">
        <v>702</v>
      </c>
      <c r="E7" s="616" t="s">
        <v>669</v>
      </c>
      <c r="F7" s="616" t="s">
        <v>704</v>
      </c>
      <c r="G7" s="616" t="s">
        <v>702</v>
      </c>
      <c r="H7" s="616" t="s">
        <v>669</v>
      </c>
      <c r="I7" s="616" t="s">
        <v>704</v>
      </c>
      <c r="J7" s="616" t="s">
        <v>702</v>
      </c>
      <c r="K7" s="616" t="s">
        <v>669</v>
      </c>
      <c r="L7" s="616" t="s">
        <v>704</v>
      </c>
      <c r="M7" s="616" t="s">
        <v>702</v>
      </c>
      <c r="N7" s="808"/>
      <c r="P7" s="83"/>
      <c r="AD7" s="82"/>
    </row>
    <row r="8" spans="1:30" s="86" customFormat="1" ht="25.5" customHeight="1" thickBot="1">
      <c r="A8" s="514" t="s">
        <v>48</v>
      </c>
      <c r="B8" s="226">
        <v>2621</v>
      </c>
      <c r="C8" s="226">
        <v>1404</v>
      </c>
      <c r="D8" s="227">
        <f t="shared" ref="D8:D9" si="0">B8+C8</f>
        <v>4025</v>
      </c>
      <c r="E8" s="510">
        <v>3173</v>
      </c>
      <c r="F8" s="510">
        <v>2081</v>
      </c>
      <c r="G8" s="511">
        <f t="shared" ref="G8:G9" si="1">E8+F8</f>
        <v>5254</v>
      </c>
      <c r="H8" s="510">
        <v>7580</v>
      </c>
      <c r="I8" s="510">
        <v>3310</v>
      </c>
      <c r="J8" s="511">
        <f t="shared" ref="J8:J9" si="2">H8+I8</f>
        <v>10890</v>
      </c>
      <c r="K8" s="515">
        <v>2765</v>
      </c>
      <c r="L8" s="515">
        <v>1435</v>
      </c>
      <c r="M8" s="516">
        <f>K8+L8</f>
        <v>4200</v>
      </c>
      <c r="N8" s="512" t="s">
        <v>262</v>
      </c>
      <c r="AD8" s="87"/>
    </row>
    <row r="9" spans="1:30" s="86" customFormat="1" ht="25.5" customHeight="1">
      <c r="A9" s="79" t="s">
        <v>600</v>
      </c>
      <c r="B9" s="214">
        <v>44617</v>
      </c>
      <c r="C9" s="214">
        <v>22626</v>
      </c>
      <c r="D9" s="213">
        <f t="shared" si="0"/>
        <v>67243</v>
      </c>
      <c r="E9" s="214">
        <v>35580</v>
      </c>
      <c r="F9" s="214">
        <v>17603</v>
      </c>
      <c r="G9" s="213">
        <f t="shared" si="1"/>
        <v>53183</v>
      </c>
      <c r="H9" s="214">
        <v>66577</v>
      </c>
      <c r="I9" s="214">
        <v>18244</v>
      </c>
      <c r="J9" s="213">
        <f t="shared" si="2"/>
        <v>84821</v>
      </c>
      <c r="K9" s="214">
        <v>91225</v>
      </c>
      <c r="L9" s="214">
        <v>66336</v>
      </c>
      <c r="M9" s="213">
        <f>K9+L9</f>
        <v>157561</v>
      </c>
      <c r="N9" s="295" t="s">
        <v>451</v>
      </c>
      <c r="AD9" s="87"/>
    </row>
    <row r="10" spans="1:30" s="86" customFormat="1" ht="28.5" customHeight="1">
      <c r="A10" s="316" t="s">
        <v>0</v>
      </c>
      <c r="B10" s="463">
        <f>SUM(B8:B9)</f>
        <v>47238</v>
      </c>
      <c r="C10" s="463">
        <f t="shared" ref="C10:J10" si="3">SUM(C8:C9)</f>
        <v>24030</v>
      </c>
      <c r="D10" s="463">
        <f t="shared" si="3"/>
        <v>71268</v>
      </c>
      <c r="E10" s="463">
        <f t="shared" si="3"/>
        <v>38753</v>
      </c>
      <c r="F10" s="463">
        <f t="shared" si="3"/>
        <v>19684</v>
      </c>
      <c r="G10" s="463">
        <f t="shared" si="3"/>
        <v>58437</v>
      </c>
      <c r="H10" s="463">
        <f t="shared" si="3"/>
        <v>74157</v>
      </c>
      <c r="I10" s="463">
        <f t="shared" si="3"/>
        <v>21554</v>
      </c>
      <c r="J10" s="463">
        <f t="shared" si="3"/>
        <v>95711</v>
      </c>
      <c r="K10" s="463">
        <f>SUM(K8:K9)</f>
        <v>93990</v>
      </c>
      <c r="L10" s="463">
        <f>SUM(L8:L9)</f>
        <v>67771</v>
      </c>
      <c r="M10" s="463">
        <f>SUM(M8:M9)</f>
        <v>161761</v>
      </c>
      <c r="N10" s="513" t="s">
        <v>1</v>
      </c>
      <c r="AD10" s="87"/>
    </row>
    <row r="11" spans="1:30" s="86" customFormat="1" ht="24.75" customHeight="1">
      <c r="P11" s="87"/>
    </row>
    <row r="12" spans="1:30">
      <c r="P12" s="83"/>
      <c r="AD12" s="82"/>
    </row>
    <row r="13" spans="1:30">
      <c r="P13" s="83"/>
      <c r="AD13" s="82"/>
    </row>
    <row r="14" spans="1:30">
      <c r="P14" s="83"/>
      <c r="AD14" s="82"/>
    </row>
    <row r="15" spans="1:30">
      <c r="G15" s="83"/>
      <c r="AD15" s="82"/>
    </row>
    <row r="16" spans="1:30">
      <c r="P16" s="83"/>
      <c r="AD16" s="82"/>
    </row>
    <row r="17" spans="10:30">
      <c r="P17" s="83"/>
      <c r="AD17" s="82"/>
    </row>
    <row r="18" spans="10:30">
      <c r="P18" s="83"/>
      <c r="AD18" s="82"/>
    </row>
    <row r="19" spans="10:30">
      <c r="P19" s="83"/>
      <c r="AD19" s="82"/>
    </row>
    <row r="23" spans="10:30">
      <c r="J23" s="148"/>
      <c r="K23" s="148"/>
      <c r="L23" s="148"/>
      <c r="M23" s="148"/>
    </row>
  </sheetData>
  <mergeCells count="9">
    <mergeCell ref="N6:N7"/>
    <mergeCell ref="A1:N1"/>
    <mergeCell ref="A2:N2"/>
    <mergeCell ref="A3:N3"/>
    <mergeCell ref="A6:A7"/>
    <mergeCell ref="B6:D6"/>
    <mergeCell ref="E6:G6"/>
    <mergeCell ref="H6:J6"/>
    <mergeCell ref="K6:M6"/>
  </mergeCells>
  <printOptions horizontalCentered="1" verticalCentered="1"/>
  <pageMargins left="0" right="0" top="0" bottom="0" header="0" footer="0"/>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D916-CE6E-4DB8-9B1C-76D79AD419EE}">
  <sheetPr>
    <tabColor theme="6" tint="0.59999389629810485"/>
  </sheetPr>
  <dimension ref="A1:L15"/>
  <sheetViews>
    <sheetView rightToLeft="1" view="pageBreakPreview" zoomScaleNormal="100" zoomScaleSheetLayoutView="100" workbookViewId="0">
      <selection activeCell="A18" sqref="A18"/>
    </sheetView>
  </sheetViews>
  <sheetFormatPr defaultColWidth="9.140625" defaultRowHeight="12.75"/>
  <cols>
    <col min="1" max="1" width="22.85546875" style="160" customWidth="1"/>
    <col min="2" max="3" width="22.140625" style="160" customWidth="1"/>
    <col min="4" max="4" width="22.85546875" style="160" customWidth="1"/>
    <col min="5" max="5" width="9.140625" style="160" customWidth="1"/>
    <col min="6" max="10" width="9.140625" style="160"/>
    <col min="11" max="11" width="37.42578125" style="160" customWidth="1"/>
    <col min="12" max="12" width="5" style="161" customWidth="1"/>
    <col min="13" max="16384" width="9.140625" style="160"/>
  </cols>
  <sheetData>
    <row r="1" spans="1:12" ht="18">
      <c r="A1" s="706" t="s">
        <v>559</v>
      </c>
      <c r="B1" s="706"/>
      <c r="C1" s="706"/>
      <c r="D1" s="706"/>
    </row>
    <row r="2" spans="1:12" s="162" customFormat="1" ht="15.75">
      <c r="A2" s="812" t="s">
        <v>614</v>
      </c>
      <c r="B2" s="812"/>
      <c r="C2" s="812"/>
      <c r="D2" s="812"/>
      <c r="L2" s="163"/>
    </row>
    <row r="3" spans="1:12" s="162" customFormat="1" ht="15.75">
      <c r="A3" s="709">
        <v>2022</v>
      </c>
      <c r="B3" s="709"/>
      <c r="C3" s="709"/>
      <c r="D3" s="709"/>
      <c r="L3" s="163"/>
    </row>
    <row r="4" spans="1:12" s="162" customFormat="1" ht="11.25" customHeight="1">
      <c r="A4" s="156"/>
      <c r="B4" s="156"/>
      <c r="C4" s="156"/>
      <c r="D4" s="156"/>
      <c r="L4" s="163"/>
    </row>
    <row r="5" spans="1:12" ht="15.75">
      <c r="A5" s="813" t="s">
        <v>557</v>
      </c>
      <c r="B5" s="813"/>
      <c r="C5" s="813"/>
      <c r="D5" s="165" t="s">
        <v>558</v>
      </c>
    </row>
    <row r="6" spans="1:12" ht="34.5" customHeight="1">
      <c r="A6" s="435" t="s">
        <v>191</v>
      </c>
      <c r="B6" s="436" t="s">
        <v>560</v>
      </c>
      <c r="C6" s="436" t="s">
        <v>561</v>
      </c>
      <c r="D6" s="437" t="s">
        <v>173</v>
      </c>
      <c r="F6" s="161"/>
      <c r="L6" s="160"/>
    </row>
    <row r="7" spans="1:12" ht="24" customHeight="1" thickBot="1">
      <c r="A7" s="438" t="s">
        <v>192</v>
      </c>
      <c r="B7" s="531">
        <v>89</v>
      </c>
      <c r="C7" s="531">
        <v>82</v>
      </c>
      <c r="D7" s="290" t="s">
        <v>175</v>
      </c>
      <c r="F7" s="161"/>
      <c r="L7" s="160"/>
    </row>
    <row r="8" spans="1:12" ht="24" customHeight="1" thickBot="1">
      <c r="A8" s="439" t="s">
        <v>193</v>
      </c>
      <c r="B8" s="532">
        <v>6</v>
      </c>
      <c r="C8" s="532">
        <v>40</v>
      </c>
      <c r="D8" s="291" t="s">
        <v>349</v>
      </c>
      <c r="F8" s="161"/>
      <c r="L8" s="160"/>
    </row>
    <row r="9" spans="1:12" ht="24" customHeight="1" thickBot="1">
      <c r="A9" s="440" t="s">
        <v>194</v>
      </c>
      <c r="B9" s="533">
        <v>4</v>
      </c>
      <c r="C9" s="533">
        <v>12</v>
      </c>
      <c r="D9" s="292" t="s">
        <v>350</v>
      </c>
      <c r="F9" s="161"/>
      <c r="L9" s="160"/>
    </row>
    <row r="10" spans="1:12" s="167" customFormat="1" ht="24" customHeight="1" thickBot="1">
      <c r="A10" s="439" t="s">
        <v>768</v>
      </c>
      <c r="B10" s="532">
        <v>0</v>
      </c>
      <c r="C10" s="532">
        <v>9</v>
      </c>
      <c r="D10" s="291" t="s">
        <v>351</v>
      </c>
      <c r="E10" s="160"/>
      <c r="F10" s="168"/>
    </row>
    <row r="11" spans="1:12" ht="24" customHeight="1" thickBot="1">
      <c r="A11" s="440" t="s">
        <v>444</v>
      </c>
      <c r="B11" s="533">
        <v>1</v>
      </c>
      <c r="C11" s="533">
        <v>7</v>
      </c>
      <c r="D11" s="292" t="s">
        <v>445</v>
      </c>
      <c r="F11" s="161"/>
      <c r="L11" s="160"/>
    </row>
    <row r="12" spans="1:12" s="167" customFormat="1" ht="24" customHeight="1" thickBot="1">
      <c r="A12" s="439" t="s">
        <v>195</v>
      </c>
      <c r="B12" s="532">
        <v>2</v>
      </c>
      <c r="C12" s="532">
        <v>1</v>
      </c>
      <c r="D12" s="291" t="s">
        <v>352</v>
      </c>
      <c r="E12" s="160"/>
      <c r="I12" s="168"/>
    </row>
    <row r="13" spans="1:12" s="167" customFormat="1" ht="24" customHeight="1" thickBot="1">
      <c r="A13" s="440" t="s">
        <v>196</v>
      </c>
      <c r="B13" s="533">
        <v>8</v>
      </c>
      <c r="C13" s="533">
        <v>9</v>
      </c>
      <c r="D13" s="292" t="s">
        <v>353</v>
      </c>
      <c r="E13" s="160"/>
      <c r="G13" s="168"/>
    </row>
    <row r="14" spans="1:12" ht="24" customHeight="1">
      <c r="A14" s="441" t="s">
        <v>197</v>
      </c>
      <c r="B14" s="534">
        <v>0</v>
      </c>
      <c r="C14" s="534">
        <v>1</v>
      </c>
      <c r="D14" s="293" t="s">
        <v>264</v>
      </c>
      <c r="G14" s="161"/>
      <c r="L14" s="160"/>
    </row>
    <row r="15" spans="1:12" ht="26.25" customHeight="1">
      <c r="A15" s="442" t="s">
        <v>41</v>
      </c>
      <c r="B15" s="443">
        <f>SUM(B7:B14)</f>
        <v>110</v>
      </c>
      <c r="C15" s="443">
        <f>SUM(C7:C14)</f>
        <v>161</v>
      </c>
      <c r="D15" s="444" t="s">
        <v>1</v>
      </c>
      <c r="J15" s="161"/>
      <c r="L15" s="160"/>
    </row>
  </sheetData>
  <mergeCells count="4">
    <mergeCell ref="A1:D1"/>
    <mergeCell ref="A2:D2"/>
    <mergeCell ref="A3:D3"/>
    <mergeCell ref="A5:C5"/>
  </mergeCells>
  <printOptions horizontalCentered="1" verticalCentered="1"/>
  <pageMargins left="0" right="0" top="0" bottom="0"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G66"/>
  <sheetViews>
    <sheetView rightToLeft="1" view="pageBreakPreview" topLeftCell="A23" zoomScaleNormal="100" zoomScaleSheetLayoutView="100" workbookViewId="0">
      <selection activeCell="D24" sqref="D24"/>
    </sheetView>
  </sheetViews>
  <sheetFormatPr defaultColWidth="9.140625" defaultRowHeight="14.25"/>
  <cols>
    <col min="1" max="1" width="10.140625" style="212" customWidth="1"/>
    <col min="2" max="2" width="28.28515625" style="190" customWidth="1"/>
    <col min="3" max="6" width="13.140625" style="190" customWidth="1"/>
    <col min="7" max="7" width="29.85546875" style="190" customWidth="1"/>
    <col min="8" max="16384" width="9.140625" style="190"/>
  </cols>
  <sheetData>
    <row r="1" spans="1:7" ht="18">
      <c r="A1" s="816" t="s">
        <v>644</v>
      </c>
      <c r="B1" s="816"/>
      <c r="C1" s="816"/>
      <c r="D1" s="816"/>
      <c r="E1" s="816"/>
      <c r="F1" s="816"/>
      <c r="G1" s="816"/>
    </row>
    <row r="2" spans="1:7" ht="15.75">
      <c r="A2" s="817" t="s">
        <v>645</v>
      </c>
      <c r="B2" s="817"/>
      <c r="C2" s="817"/>
      <c r="D2" s="817"/>
      <c r="E2" s="817"/>
      <c r="F2" s="817"/>
      <c r="G2" s="817"/>
    </row>
    <row r="3" spans="1:7" ht="15.75">
      <c r="A3" s="817" t="s">
        <v>541</v>
      </c>
      <c r="B3" s="817"/>
      <c r="C3" s="817"/>
      <c r="D3" s="817"/>
      <c r="E3" s="817"/>
      <c r="F3" s="817"/>
      <c r="G3" s="817"/>
    </row>
    <row r="4" spans="1:7" ht="11.25" customHeight="1">
      <c r="A4" s="508"/>
      <c r="B4" s="508"/>
      <c r="C4" s="508"/>
      <c r="D4" s="508"/>
      <c r="E4" s="508"/>
      <c r="F4" s="508"/>
      <c r="G4" s="508"/>
    </row>
    <row r="5" spans="1:7" ht="15.75">
      <c r="A5" s="710" t="s">
        <v>565</v>
      </c>
      <c r="B5" s="710"/>
      <c r="C5" s="547"/>
      <c r="D5" s="547"/>
      <c r="E5" s="547"/>
      <c r="F5" s="547"/>
      <c r="G5" s="191" t="s">
        <v>564</v>
      </c>
    </row>
    <row r="6" spans="1:7" ht="22.5" customHeight="1" thickBot="1">
      <c r="A6" s="818" t="s">
        <v>66</v>
      </c>
      <c r="B6" s="820" t="s">
        <v>64</v>
      </c>
      <c r="C6" s="822" t="s">
        <v>462</v>
      </c>
      <c r="D6" s="823"/>
      <c r="E6" s="823"/>
      <c r="F6" s="824"/>
      <c r="G6" s="825" t="s">
        <v>67</v>
      </c>
    </row>
    <row r="7" spans="1:7" ht="18.75" customHeight="1">
      <c r="A7" s="819"/>
      <c r="B7" s="821"/>
      <c r="C7" s="192">
        <v>2019</v>
      </c>
      <c r="D7" s="192">
        <v>2020</v>
      </c>
      <c r="E7" s="192">
        <v>2021</v>
      </c>
      <c r="F7" s="192">
        <v>2022</v>
      </c>
      <c r="G7" s="826"/>
    </row>
    <row r="8" spans="1:7" ht="16.5" customHeight="1" thickBot="1">
      <c r="A8" s="193" t="s">
        <v>68</v>
      </c>
      <c r="B8" s="194" t="s">
        <v>69</v>
      </c>
      <c r="C8" s="195">
        <v>52252031.468000002</v>
      </c>
      <c r="D8" s="356">
        <v>47481180.697000012</v>
      </c>
      <c r="E8" s="357">
        <v>421492735.77300006</v>
      </c>
      <c r="F8" s="357">
        <v>379938796.15399998</v>
      </c>
      <c r="G8" s="196" t="s">
        <v>397</v>
      </c>
    </row>
    <row r="9" spans="1:7" ht="16.5" customHeight="1" thickBot="1">
      <c r="A9" s="197" t="s">
        <v>70</v>
      </c>
      <c r="B9" s="198" t="s">
        <v>463</v>
      </c>
      <c r="C9" s="199">
        <v>8056957.5369999958</v>
      </c>
      <c r="D9" s="358">
        <v>5896329.4020000035</v>
      </c>
      <c r="E9" s="359">
        <v>5599520.6180000007</v>
      </c>
      <c r="F9" s="359">
        <v>10090106.710000001</v>
      </c>
      <c r="G9" s="200" t="s">
        <v>398</v>
      </c>
    </row>
    <row r="10" spans="1:7" ht="28.5" customHeight="1" thickBot="1">
      <c r="A10" s="201" t="s">
        <v>71</v>
      </c>
      <c r="B10" s="202" t="s">
        <v>154</v>
      </c>
      <c r="C10" s="204">
        <v>4202237.4189999988</v>
      </c>
      <c r="D10" s="205">
        <v>1867861.0630000001</v>
      </c>
      <c r="E10" s="220">
        <v>3341466.51</v>
      </c>
      <c r="F10" s="220">
        <v>2432345.3060000017</v>
      </c>
      <c r="G10" s="206" t="s">
        <v>399</v>
      </c>
    </row>
    <row r="11" spans="1:7" ht="16.5" customHeight="1" thickBot="1">
      <c r="A11" s="197" t="s">
        <v>72</v>
      </c>
      <c r="B11" s="198" t="s">
        <v>155</v>
      </c>
      <c r="C11" s="199">
        <v>5409549.1759999972</v>
      </c>
      <c r="D11" s="358">
        <v>5226149.2390000019</v>
      </c>
      <c r="E11" s="359">
        <v>2692397.199</v>
      </c>
      <c r="F11" s="359">
        <v>4027018.1639999994</v>
      </c>
      <c r="G11" s="200" t="s">
        <v>400</v>
      </c>
    </row>
    <row r="12" spans="1:7" ht="16.5" customHeight="1" thickBot="1">
      <c r="A12" s="201" t="s">
        <v>73</v>
      </c>
      <c r="B12" s="202" t="s">
        <v>464</v>
      </c>
      <c r="C12" s="204">
        <v>1821164.7039999999</v>
      </c>
      <c r="D12" s="205">
        <v>1135539.2969999993</v>
      </c>
      <c r="E12" s="218">
        <v>1764637.9309999989</v>
      </c>
      <c r="F12" s="218">
        <v>2532381.1239999998</v>
      </c>
      <c r="G12" s="206" t="s">
        <v>401</v>
      </c>
    </row>
    <row r="13" spans="1:7" ht="16.5" customHeight="1" thickBot="1">
      <c r="A13" s="197" t="s">
        <v>74</v>
      </c>
      <c r="B13" s="198" t="s">
        <v>156</v>
      </c>
      <c r="C13" s="199">
        <v>4717330.8529999992</v>
      </c>
      <c r="D13" s="358">
        <v>3929493.3140000012</v>
      </c>
      <c r="E13" s="359">
        <v>5740014.8829999939</v>
      </c>
      <c r="F13" s="359">
        <v>9356974.298999995</v>
      </c>
      <c r="G13" s="200" t="s">
        <v>402</v>
      </c>
    </row>
    <row r="14" spans="1:7" ht="16.5" customHeight="1" thickBot="1">
      <c r="A14" s="201" t="s">
        <v>75</v>
      </c>
      <c r="B14" s="202" t="s">
        <v>157</v>
      </c>
      <c r="C14" s="204">
        <v>4175757.6939999983</v>
      </c>
      <c r="D14" s="205">
        <v>4181733.9670000002</v>
      </c>
      <c r="E14" s="218">
        <v>3597392.5760000008</v>
      </c>
      <c r="F14" s="218">
        <v>11847975.492999997</v>
      </c>
      <c r="G14" s="206" t="s">
        <v>403</v>
      </c>
    </row>
    <row r="15" spans="1:7" ht="16.5" customHeight="1" thickBot="1">
      <c r="A15" s="197" t="s">
        <v>76</v>
      </c>
      <c r="B15" s="198" t="s">
        <v>158</v>
      </c>
      <c r="C15" s="199">
        <v>1135176.1619999998</v>
      </c>
      <c r="D15" s="358">
        <v>299798.56799999997</v>
      </c>
      <c r="E15" s="359">
        <v>514435.69799999986</v>
      </c>
      <c r="F15" s="359">
        <v>1205203.7440000006</v>
      </c>
      <c r="G15" s="200" t="s">
        <v>404</v>
      </c>
    </row>
    <row r="16" spans="1:7" ht="16.5" customHeight="1" thickBot="1">
      <c r="A16" s="201" t="s">
        <v>77</v>
      </c>
      <c r="B16" s="202" t="s">
        <v>386</v>
      </c>
      <c r="C16" s="204">
        <v>28343.343000000001</v>
      </c>
      <c r="D16" s="205">
        <v>237004.239</v>
      </c>
      <c r="E16" s="218">
        <v>7096.7239999999993</v>
      </c>
      <c r="F16" s="218">
        <v>81232.66</v>
      </c>
      <c r="G16" s="206" t="s">
        <v>405</v>
      </c>
    </row>
    <row r="17" spans="1:7" ht="28.5" customHeight="1" thickBot="1">
      <c r="A17" s="197" t="s">
        <v>78</v>
      </c>
      <c r="B17" s="198" t="s">
        <v>159</v>
      </c>
      <c r="C17" s="199">
        <v>1466091.9469999981</v>
      </c>
      <c r="D17" s="358">
        <v>1775059.6249999991</v>
      </c>
      <c r="E17" s="360">
        <v>1753975.879999999</v>
      </c>
      <c r="F17" s="360">
        <v>1693381.8190000001</v>
      </c>
      <c r="G17" s="200" t="s">
        <v>406</v>
      </c>
    </row>
    <row r="18" spans="1:7" ht="28.5" customHeight="1" thickBot="1">
      <c r="A18" s="201" t="s">
        <v>79</v>
      </c>
      <c r="B18" s="202" t="s">
        <v>160</v>
      </c>
      <c r="C18" s="204">
        <v>132423.557</v>
      </c>
      <c r="D18" s="205">
        <v>414508.58299999993</v>
      </c>
      <c r="E18" s="220">
        <v>392426.47700000001</v>
      </c>
      <c r="F18" s="220">
        <v>652682.82700000005</v>
      </c>
      <c r="G18" s="206" t="s">
        <v>407</v>
      </c>
    </row>
    <row r="19" spans="1:7" ht="28.5" customHeight="1" thickBot="1">
      <c r="A19" s="197" t="s">
        <v>80</v>
      </c>
      <c r="B19" s="198" t="s">
        <v>161</v>
      </c>
      <c r="C19" s="207">
        <v>5227704.1009999951</v>
      </c>
      <c r="D19" s="207">
        <v>5210708.6809999999</v>
      </c>
      <c r="E19" s="361">
        <v>6946489.1959999977</v>
      </c>
      <c r="F19" s="361">
        <v>8527055.0169999953</v>
      </c>
      <c r="G19" s="200" t="s">
        <v>408</v>
      </c>
    </row>
    <row r="20" spans="1:7" ht="28.5" customHeight="1" thickBot="1">
      <c r="A20" s="201" t="s">
        <v>81</v>
      </c>
      <c r="B20" s="202" t="s">
        <v>511</v>
      </c>
      <c r="C20" s="204">
        <v>545554.86500000011</v>
      </c>
      <c r="D20" s="205">
        <v>232879.82499999995</v>
      </c>
      <c r="E20" s="220">
        <v>427792.51700000011</v>
      </c>
      <c r="F20" s="220">
        <v>652220.13599999994</v>
      </c>
      <c r="G20" s="206" t="s">
        <v>409</v>
      </c>
    </row>
    <row r="21" spans="1:7" ht="16.5" customHeight="1" thickBot="1">
      <c r="A21" s="197" t="s">
        <v>82</v>
      </c>
      <c r="B21" s="198" t="s">
        <v>83</v>
      </c>
      <c r="C21" s="199">
        <v>5488371.678000005</v>
      </c>
      <c r="D21" s="362">
        <v>5526416.8020000001</v>
      </c>
      <c r="E21" s="359">
        <v>6734942.7589999931</v>
      </c>
      <c r="F21" s="359">
        <v>8081853.3640000047</v>
      </c>
      <c r="G21" s="200" t="s">
        <v>410</v>
      </c>
    </row>
    <row r="22" spans="1:7" ht="16.5" customHeight="1" thickBot="1">
      <c r="A22" s="201" t="s">
        <v>84</v>
      </c>
      <c r="B22" s="202" t="s">
        <v>85</v>
      </c>
      <c r="C22" s="204">
        <v>5799728.8059999989</v>
      </c>
      <c r="D22" s="208">
        <v>6259880.5760000004</v>
      </c>
      <c r="E22" s="218">
        <v>3949234.6259999983</v>
      </c>
      <c r="F22" s="218">
        <v>4566420.0570000047</v>
      </c>
      <c r="G22" s="206" t="s">
        <v>411</v>
      </c>
    </row>
    <row r="23" spans="1:7" ht="16.5" customHeight="1" thickBot="1">
      <c r="A23" s="197" t="s">
        <v>86</v>
      </c>
      <c r="B23" s="198" t="s">
        <v>87</v>
      </c>
      <c r="C23" s="199">
        <v>630970.1039999997</v>
      </c>
      <c r="D23" s="362">
        <v>74067.988000000012</v>
      </c>
      <c r="E23" s="359">
        <v>80093.734000000011</v>
      </c>
      <c r="F23" s="359">
        <v>268510.22000000003</v>
      </c>
      <c r="G23" s="200" t="s">
        <v>412</v>
      </c>
    </row>
    <row r="24" spans="1:7" ht="16.5" customHeight="1" thickBot="1">
      <c r="A24" s="201" t="s">
        <v>89</v>
      </c>
      <c r="B24" s="202" t="s">
        <v>465</v>
      </c>
      <c r="C24" s="204">
        <v>2070841.892</v>
      </c>
      <c r="D24" s="208">
        <v>859732.73900000018</v>
      </c>
      <c r="E24" s="218">
        <v>2749400.9420000003</v>
      </c>
      <c r="F24" s="218">
        <v>3076502.4130000016</v>
      </c>
      <c r="G24" s="206" t="s">
        <v>387</v>
      </c>
    </row>
    <row r="25" spans="1:7" ht="16.5" customHeight="1" thickBot="1">
      <c r="A25" s="197" t="s">
        <v>90</v>
      </c>
      <c r="B25" s="198" t="s">
        <v>88</v>
      </c>
      <c r="C25" s="199">
        <v>9621853.8540000003</v>
      </c>
      <c r="D25" s="362">
        <v>8581553.5759999994</v>
      </c>
      <c r="E25" s="359">
        <v>8488317.8059999961</v>
      </c>
      <c r="F25" s="359">
        <v>11491814.781000007</v>
      </c>
      <c r="G25" s="200" t="s">
        <v>413</v>
      </c>
    </row>
    <row r="26" spans="1:7" ht="16.5" customHeight="1" thickBot="1">
      <c r="A26" s="201" t="s">
        <v>91</v>
      </c>
      <c r="B26" s="202" t="s">
        <v>465</v>
      </c>
      <c r="C26" s="204">
        <v>1751200.5619999997</v>
      </c>
      <c r="D26" s="208">
        <v>836175.96900000016</v>
      </c>
      <c r="E26" s="218">
        <v>2323126.0830000001</v>
      </c>
      <c r="F26" s="218">
        <v>1692430.5589999999</v>
      </c>
      <c r="G26" s="206" t="s">
        <v>387</v>
      </c>
    </row>
    <row r="27" spans="1:7" ht="16.5" customHeight="1" thickBot="1">
      <c r="A27" s="197" t="s">
        <v>92</v>
      </c>
      <c r="B27" s="198" t="s">
        <v>88</v>
      </c>
      <c r="C27" s="199">
        <v>18830309.260000013</v>
      </c>
      <c r="D27" s="362">
        <v>7022751.9729999974</v>
      </c>
      <c r="E27" s="359">
        <v>4134491.5959999985</v>
      </c>
      <c r="F27" s="359">
        <v>10637008.807000007</v>
      </c>
      <c r="G27" s="200" t="s">
        <v>413</v>
      </c>
    </row>
    <row r="28" spans="1:7" ht="16.5" customHeight="1" thickBot="1">
      <c r="A28" s="201" t="s">
        <v>93</v>
      </c>
      <c r="B28" s="202" t="s">
        <v>465</v>
      </c>
      <c r="C28" s="204">
        <v>818629.98100000003</v>
      </c>
      <c r="D28" s="208">
        <v>614025.35199999972</v>
      </c>
      <c r="E28" s="218">
        <v>1046503.7720000003</v>
      </c>
      <c r="F28" s="218">
        <v>1136544.8099999996</v>
      </c>
      <c r="G28" s="206" t="s">
        <v>387</v>
      </c>
    </row>
    <row r="29" spans="1:7" ht="16.5" customHeight="1" thickBot="1">
      <c r="A29" s="197" t="s">
        <v>94</v>
      </c>
      <c r="B29" s="198" t="s">
        <v>88</v>
      </c>
      <c r="C29" s="199">
        <v>6874413.6789999986</v>
      </c>
      <c r="D29" s="362">
        <v>6453439.3440000024</v>
      </c>
      <c r="E29" s="359">
        <v>6947608.5080000022</v>
      </c>
      <c r="F29" s="359">
        <v>6952177.5579999965</v>
      </c>
      <c r="G29" s="200" t="s">
        <v>414</v>
      </c>
    </row>
    <row r="30" spans="1:7" ht="16.5" customHeight="1" thickBot="1">
      <c r="A30" s="201" t="s">
        <v>95</v>
      </c>
      <c r="B30" s="202" t="s">
        <v>162</v>
      </c>
      <c r="C30" s="203">
        <v>8301311.8909999998</v>
      </c>
      <c r="D30" s="363">
        <v>4007717.4750000015</v>
      </c>
      <c r="E30" s="364">
        <v>5597001.893999991</v>
      </c>
      <c r="F30" s="364">
        <v>7232210.2789999926</v>
      </c>
      <c r="G30" s="206" t="s">
        <v>415</v>
      </c>
    </row>
    <row r="31" spans="1:7" ht="28.5" customHeight="1" thickBot="1">
      <c r="A31" s="197" t="s">
        <v>96</v>
      </c>
      <c r="B31" s="198" t="s">
        <v>471</v>
      </c>
      <c r="C31" s="209">
        <v>23011519.357999999</v>
      </c>
      <c r="D31" s="210">
        <v>14914885.376000002</v>
      </c>
      <c r="E31" s="217">
        <v>13467009.954999987</v>
      </c>
      <c r="F31" s="217">
        <v>20891055.187000003</v>
      </c>
      <c r="G31" s="200" t="s">
        <v>416</v>
      </c>
    </row>
    <row r="32" spans="1:7" ht="28.5" customHeight="1" thickBot="1">
      <c r="A32" s="201" t="s">
        <v>97</v>
      </c>
      <c r="B32" s="202" t="s">
        <v>472</v>
      </c>
      <c r="C32" s="203">
        <v>43294438.81499996</v>
      </c>
      <c r="D32" s="365">
        <v>34557610.667999975</v>
      </c>
      <c r="E32" s="366">
        <v>42340733.662000023</v>
      </c>
      <c r="F32" s="366">
        <v>35191262.891999975</v>
      </c>
      <c r="G32" s="206" t="s">
        <v>417</v>
      </c>
    </row>
    <row r="33" spans="1:7" ht="28.5" customHeight="1" thickBot="1">
      <c r="A33" s="197" t="s">
        <v>98</v>
      </c>
      <c r="B33" s="198" t="s">
        <v>477</v>
      </c>
      <c r="C33" s="209">
        <v>2412216.1700000009</v>
      </c>
      <c r="D33" s="210">
        <v>4265555.5539999995</v>
      </c>
      <c r="E33" s="217">
        <v>9694670.7860000022</v>
      </c>
      <c r="F33" s="217">
        <v>13444775.580000002</v>
      </c>
      <c r="G33" s="200" t="s">
        <v>418</v>
      </c>
    </row>
    <row r="34" spans="1:7" ht="16.5" customHeight="1" thickBot="1">
      <c r="A34" s="201" t="s">
        <v>99</v>
      </c>
      <c r="B34" s="202" t="s">
        <v>100</v>
      </c>
      <c r="C34" s="203">
        <v>16620662.073000003</v>
      </c>
      <c r="D34" s="365">
        <v>9178993.7020000033</v>
      </c>
      <c r="E34" s="364">
        <v>10444793.26500001</v>
      </c>
      <c r="F34" s="364">
        <v>12119096.248999998</v>
      </c>
      <c r="G34" s="206" t="s">
        <v>419</v>
      </c>
    </row>
    <row r="35" spans="1:7" ht="16.5" customHeight="1" thickBot="1">
      <c r="A35" s="197" t="s">
        <v>101</v>
      </c>
      <c r="B35" s="198" t="s">
        <v>102</v>
      </c>
      <c r="C35" s="209">
        <v>42634277.945000067</v>
      </c>
      <c r="D35" s="210">
        <v>28255979.140000004</v>
      </c>
      <c r="E35" s="219">
        <v>56633952.311000034</v>
      </c>
      <c r="F35" s="219">
        <v>77037776.855999976</v>
      </c>
      <c r="G35" s="200" t="s">
        <v>420</v>
      </c>
    </row>
    <row r="36" spans="1:7" ht="16.5" customHeight="1" thickBot="1">
      <c r="A36" s="201">
        <v>64029900</v>
      </c>
      <c r="B36" s="202" t="s">
        <v>103</v>
      </c>
      <c r="C36" s="203">
        <v>67504877.035999894</v>
      </c>
      <c r="D36" s="365">
        <v>45640267.51600001</v>
      </c>
      <c r="E36" s="364">
        <v>41532735.204999968</v>
      </c>
      <c r="F36" s="364">
        <v>45701533.09700001</v>
      </c>
      <c r="G36" s="206" t="s">
        <v>421</v>
      </c>
    </row>
    <row r="37" spans="1:7" ht="28.5" customHeight="1" thickBot="1">
      <c r="A37" s="197" t="s">
        <v>104</v>
      </c>
      <c r="B37" s="198" t="s">
        <v>478</v>
      </c>
      <c r="C37" s="209">
        <v>19905327.543999989</v>
      </c>
      <c r="D37" s="210">
        <v>8966972.5240000039</v>
      </c>
      <c r="E37" s="217">
        <v>11944042.56699999</v>
      </c>
      <c r="F37" s="217">
        <v>16310363.053999994</v>
      </c>
      <c r="G37" s="200" t="s">
        <v>418</v>
      </c>
    </row>
    <row r="38" spans="1:7" ht="16.5" customHeight="1" thickBot="1">
      <c r="A38" s="201" t="s">
        <v>105</v>
      </c>
      <c r="B38" s="202" t="s">
        <v>163</v>
      </c>
      <c r="C38" s="203">
        <v>10033036.405999996</v>
      </c>
      <c r="D38" s="365">
        <v>3141648.4330000002</v>
      </c>
      <c r="E38" s="364">
        <v>8544121.068</v>
      </c>
      <c r="F38" s="364">
        <v>7475442.2219999991</v>
      </c>
      <c r="G38" s="206" t="s">
        <v>422</v>
      </c>
    </row>
    <row r="39" spans="1:7" ht="54" customHeight="1" thickBot="1">
      <c r="A39" s="197" t="s">
        <v>106</v>
      </c>
      <c r="B39" s="198" t="s">
        <v>107</v>
      </c>
      <c r="C39" s="209">
        <v>138364343.96999997</v>
      </c>
      <c r="D39" s="210">
        <v>117027048.50800005</v>
      </c>
      <c r="E39" s="217">
        <v>148466002.02400026</v>
      </c>
      <c r="F39" s="217">
        <v>193184566.85599971</v>
      </c>
      <c r="G39" s="200" t="s">
        <v>423</v>
      </c>
    </row>
    <row r="40" spans="1:7" ht="16.5" customHeight="1" thickBot="1">
      <c r="A40" s="201" t="s">
        <v>108</v>
      </c>
      <c r="B40" s="202" t="s">
        <v>109</v>
      </c>
      <c r="C40" s="203">
        <v>4600822.0620000018</v>
      </c>
      <c r="D40" s="365">
        <v>4508778.0260000005</v>
      </c>
      <c r="E40" s="364">
        <v>4489649.6860000016</v>
      </c>
      <c r="F40" s="364">
        <v>7290671.0529999994</v>
      </c>
      <c r="G40" s="206" t="s">
        <v>424</v>
      </c>
    </row>
    <row r="41" spans="1:7" ht="16.5" customHeight="1" thickBot="1">
      <c r="A41" s="197" t="s">
        <v>110</v>
      </c>
      <c r="B41" s="198" t="s">
        <v>111</v>
      </c>
      <c r="C41" s="209">
        <v>6904173.1949999984</v>
      </c>
      <c r="D41" s="210">
        <v>5022476.3590000011</v>
      </c>
      <c r="E41" s="219">
        <v>4862577.6439999975</v>
      </c>
      <c r="F41" s="219">
        <v>14037840.796000002</v>
      </c>
      <c r="G41" s="200" t="s">
        <v>425</v>
      </c>
    </row>
    <row r="42" spans="1:7" ht="16.5" customHeight="1" thickBot="1">
      <c r="A42" s="201" t="s">
        <v>112</v>
      </c>
      <c r="B42" s="202" t="s">
        <v>113</v>
      </c>
      <c r="C42" s="203">
        <v>17545088.894000001</v>
      </c>
      <c r="D42" s="365">
        <v>4649513.4110000003</v>
      </c>
      <c r="E42" s="364">
        <v>6362104.2799999993</v>
      </c>
      <c r="F42" s="364">
        <v>15113852.385000009</v>
      </c>
      <c r="G42" s="206" t="s">
        <v>426</v>
      </c>
    </row>
    <row r="43" spans="1:7" ht="28.5" customHeight="1">
      <c r="A43" s="223" t="s">
        <v>114</v>
      </c>
      <c r="B43" s="224" t="s">
        <v>115</v>
      </c>
      <c r="C43" s="585">
        <v>2489616.4959999984</v>
      </c>
      <c r="D43" s="586">
        <v>2010840.2650000004</v>
      </c>
      <c r="E43" s="587">
        <v>2428361.9110000012</v>
      </c>
      <c r="F43" s="587">
        <v>5987690.4499999993</v>
      </c>
      <c r="G43" s="222" t="s">
        <v>427</v>
      </c>
    </row>
    <row r="44" spans="1:7" ht="46.5" customHeight="1" thickBot="1">
      <c r="A44" s="193" t="s">
        <v>116</v>
      </c>
      <c r="B44" s="194" t="s">
        <v>117</v>
      </c>
      <c r="C44" s="195">
        <v>11356397.917000003</v>
      </c>
      <c r="D44" s="356">
        <v>11648323.601999998</v>
      </c>
      <c r="E44" s="588">
        <v>6561397.9699999997</v>
      </c>
      <c r="F44" s="588">
        <v>3864663.8450000002</v>
      </c>
      <c r="G44" s="196" t="s">
        <v>428</v>
      </c>
    </row>
    <row r="45" spans="1:7" ht="41.25" customHeight="1" thickBot="1">
      <c r="A45" s="197" t="s">
        <v>118</v>
      </c>
      <c r="B45" s="198" t="s">
        <v>119</v>
      </c>
      <c r="C45" s="209">
        <v>3357895.1839999994</v>
      </c>
      <c r="D45" s="210">
        <v>14254773.063000007</v>
      </c>
      <c r="E45" s="217">
        <v>3404420.5359999998</v>
      </c>
      <c r="F45" s="217">
        <v>2266468.409</v>
      </c>
      <c r="G45" s="200" t="s">
        <v>429</v>
      </c>
    </row>
    <row r="46" spans="1:7" ht="28.5" customHeight="1" thickBot="1">
      <c r="A46" s="201" t="s">
        <v>120</v>
      </c>
      <c r="B46" s="202" t="s">
        <v>473</v>
      </c>
      <c r="C46" s="203">
        <v>1557097.3089999999</v>
      </c>
      <c r="D46" s="367">
        <v>414801.61299999995</v>
      </c>
      <c r="E46" s="367">
        <v>1459695.7629999993</v>
      </c>
      <c r="F46" s="367">
        <v>3425510.4950000001</v>
      </c>
      <c r="G46" s="206" t="s">
        <v>388</v>
      </c>
    </row>
    <row r="47" spans="1:7" ht="28.5" customHeight="1" thickBot="1">
      <c r="A47" s="197" t="s">
        <v>121</v>
      </c>
      <c r="B47" s="198" t="s">
        <v>474</v>
      </c>
      <c r="C47" s="199">
        <v>7138330.023</v>
      </c>
      <c r="D47" s="358">
        <v>4401583.1440000003</v>
      </c>
      <c r="E47" s="360">
        <v>19515224.544000003</v>
      </c>
      <c r="F47" s="360">
        <v>34394598.267999999</v>
      </c>
      <c r="G47" s="200" t="s">
        <v>389</v>
      </c>
    </row>
    <row r="48" spans="1:7" ht="28.5" customHeight="1" thickBot="1">
      <c r="A48" s="201" t="s">
        <v>122</v>
      </c>
      <c r="B48" s="202" t="s">
        <v>470</v>
      </c>
      <c r="C48" s="204">
        <v>66942081.617999993</v>
      </c>
      <c r="D48" s="205">
        <v>21585724.798</v>
      </c>
      <c r="E48" s="220">
        <v>26828253.132000003</v>
      </c>
      <c r="F48" s="220">
        <v>54565378.139000006</v>
      </c>
      <c r="G48" s="206" t="s">
        <v>442</v>
      </c>
    </row>
    <row r="49" spans="1:7" ht="16.5" customHeight="1" thickBot="1">
      <c r="A49" s="197" t="s">
        <v>123</v>
      </c>
      <c r="B49" s="198" t="s">
        <v>469</v>
      </c>
      <c r="C49" s="199">
        <v>708236.45499999996</v>
      </c>
      <c r="D49" s="358">
        <v>1028080.8879999999</v>
      </c>
      <c r="E49" s="359">
        <v>2163577.8600000003</v>
      </c>
      <c r="F49" s="359">
        <v>7087506.1869999999</v>
      </c>
      <c r="G49" s="200" t="s">
        <v>430</v>
      </c>
    </row>
    <row r="50" spans="1:7" ht="16.5" customHeight="1" thickBot="1">
      <c r="A50" s="201" t="s">
        <v>124</v>
      </c>
      <c r="B50" s="202" t="s">
        <v>125</v>
      </c>
      <c r="C50" s="204">
        <v>7263055.9010000005</v>
      </c>
      <c r="D50" s="205">
        <v>8657452.2599999998</v>
      </c>
      <c r="E50" s="218">
        <v>5300993.2660000017</v>
      </c>
      <c r="F50" s="218">
        <v>10628856.303999998</v>
      </c>
      <c r="G50" s="206" t="s">
        <v>390</v>
      </c>
    </row>
    <row r="51" spans="1:7" ht="16.5" customHeight="1" thickBot="1">
      <c r="A51" s="197" t="s">
        <v>126</v>
      </c>
      <c r="B51" s="198" t="s">
        <v>127</v>
      </c>
      <c r="C51" s="199">
        <v>9514189.5480000041</v>
      </c>
      <c r="D51" s="358">
        <v>2715784.378</v>
      </c>
      <c r="E51" s="359">
        <v>22447719.406999998</v>
      </c>
      <c r="F51" s="359">
        <v>57107477.607000001</v>
      </c>
      <c r="G51" s="200" t="s">
        <v>431</v>
      </c>
    </row>
    <row r="52" spans="1:7" ht="16.5" customHeight="1" thickBot="1">
      <c r="A52" s="201" t="s">
        <v>128</v>
      </c>
      <c r="B52" s="202" t="s">
        <v>129</v>
      </c>
      <c r="C52" s="204">
        <v>19244130.129000004</v>
      </c>
      <c r="D52" s="205">
        <v>6159425.7009999994</v>
      </c>
      <c r="E52" s="218">
        <v>13618765.913999995</v>
      </c>
      <c r="F52" s="218">
        <v>13548131.723000003</v>
      </c>
      <c r="G52" s="206" t="s">
        <v>432</v>
      </c>
    </row>
    <row r="53" spans="1:7" ht="41.25" customHeight="1" thickBot="1">
      <c r="A53" s="197" t="s">
        <v>130</v>
      </c>
      <c r="B53" s="198" t="s">
        <v>466</v>
      </c>
      <c r="C53" s="199">
        <v>903097.527</v>
      </c>
      <c r="D53" s="358">
        <v>805979.55399999989</v>
      </c>
      <c r="E53" s="360">
        <v>1222562.72</v>
      </c>
      <c r="F53" s="360">
        <v>1809875.4079999998</v>
      </c>
      <c r="G53" s="200" t="s">
        <v>391</v>
      </c>
    </row>
    <row r="54" spans="1:7" ht="28.5" customHeight="1" thickBot="1">
      <c r="A54" s="201" t="s">
        <v>131</v>
      </c>
      <c r="B54" s="202" t="s">
        <v>467</v>
      </c>
      <c r="C54" s="204">
        <v>278090.277</v>
      </c>
      <c r="D54" s="205">
        <v>91769.456000000006</v>
      </c>
      <c r="E54" s="220">
        <v>407361.64300000004</v>
      </c>
      <c r="F54" s="220">
        <v>941070.8</v>
      </c>
      <c r="G54" s="206" t="s">
        <v>392</v>
      </c>
    </row>
    <row r="55" spans="1:7" ht="16.5" customHeight="1" thickBot="1">
      <c r="A55" s="197" t="s">
        <v>132</v>
      </c>
      <c r="B55" s="198" t="s">
        <v>133</v>
      </c>
      <c r="C55" s="199">
        <v>149854.198</v>
      </c>
      <c r="D55" s="358">
        <v>647772.30800000008</v>
      </c>
      <c r="E55" s="359">
        <v>57267.585999999996</v>
      </c>
      <c r="F55" s="359">
        <v>12444.677</v>
      </c>
      <c r="G55" s="200" t="s">
        <v>433</v>
      </c>
    </row>
    <row r="56" spans="1:7" ht="28.5" customHeight="1" thickBot="1">
      <c r="A56" s="201" t="s">
        <v>134</v>
      </c>
      <c r="B56" s="202" t="s">
        <v>164</v>
      </c>
      <c r="C56" s="204">
        <v>1121694.0869999998</v>
      </c>
      <c r="D56" s="205">
        <v>607877.85299999989</v>
      </c>
      <c r="E56" s="220">
        <v>823521.14300000016</v>
      </c>
      <c r="F56" s="220">
        <v>956579.66100000008</v>
      </c>
      <c r="G56" s="206" t="s">
        <v>443</v>
      </c>
    </row>
    <row r="57" spans="1:7" ht="41.25" customHeight="1" thickBot="1">
      <c r="A57" s="197" t="s">
        <v>135</v>
      </c>
      <c r="B57" s="198" t="s">
        <v>136</v>
      </c>
      <c r="C57" s="229">
        <v>0</v>
      </c>
      <c r="D57" s="229">
        <v>0</v>
      </c>
      <c r="E57" s="229">
        <v>0</v>
      </c>
      <c r="F57" s="229">
        <v>0</v>
      </c>
      <c r="G57" s="200" t="s">
        <v>434</v>
      </c>
    </row>
    <row r="58" spans="1:7" ht="28.5" customHeight="1" thickBot="1">
      <c r="A58" s="201" t="s">
        <v>137</v>
      </c>
      <c r="B58" s="202" t="s">
        <v>475</v>
      </c>
      <c r="C58" s="204">
        <v>233595.38300000003</v>
      </c>
      <c r="D58" s="205">
        <v>1173603.1710000001</v>
      </c>
      <c r="E58" s="220">
        <v>62447.392</v>
      </c>
      <c r="F58" s="220">
        <v>127092.72700000001</v>
      </c>
      <c r="G58" s="206" t="s">
        <v>435</v>
      </c>
    </row>
    <row r="59" spans="1:7" ht="28.5" customHeight="1" thickBot="1">
      <c r="A59" s="197" t="s">
        <v>138</v>
      </c>
      <c r="B59" s="198" t="s">
        <v>139</v>
      </c>
      <c r="C59" s="199">
        <v>16559.701999999997</v>
      </c>
      <c r="D59" s="358">
        <v>18662.360999999997</v>
      </c>
      <c r="E59" s="360">
        <v>216408.587</v>
      </c>
      <c r="F59" s="360">
        <v>307838.58099999995</v>
      </c>
      <c r="G59" s="200" t="s">
        <v>436</v>
      </c>
    </row>
    <row r="60" spans="1:7" ht="28.5" customHeight="1" thickBot="1">
      <c r="A60" s="201" t="s">
        <v>140</v>
      </c>
      <c r="B60" s="202" t="s">
        <v>468</v>
      </c>
      <c r="C60" s="204">
        <v>7816094.0910000019</v>
      </c>
      <c r="D60" s="205">
        <v>7956430.0169999981</v>
      </c>
      <c r="E60" s="220">
        <v>4895679.7719999999</v>
      </c>
      <c r="F60" s="220">
        <v>60042026.973000005</v>
      </c>
      <c r="G60" s="206" t="s">
        <v>437</v>
      </c>
    </row>
    <row r="61" spans="1:7" ht="16.5" customHeight="1" thickBot="1">
      <c r="A61" s="197" t="s">
        <v>141</v>
      </c>
      <c r="B61" s="198" t="s">
        <v>142</v>
      </c>
      <c r="C61" s="199">
        <v>245935.35100000002</v>
      </c>
      <c r="D61" s="358">
        <v>285533.32599999994</v>
      </c>
      <c r="E61" s="359">
        <v>3510731.8210000005</v>
      </c>
      <c r="F61" s="359">
        <v>210936.53899999999</v>
      </c>
      <c r="G61" s="200" t="s">
        <v>438</v>
      </c>
    </row>
    <row r="62" spans="1:7" ht="16.5" customHeight="1" thickBot="1">
      <c r="A62" s="201" t="s">
        <v>143</v>
      </c>
      <c r="B62" s="202" t="s">
        <v>144</v>
      </c>
      <c r="C62" s="204">
        <v>108961135.87999998</v>
      </c>
      <c r="D62" s="205">
        <v>89768383.287</v>
      </c>
      <c r="E62" s="218">
        <v>66894486.464000002</v>
      </c>
      <c r="F62" s="218">
        <v>415262908.26599997</v>
      </c>
      <c r="G62" s="206" t="s">
        <v>439</v>
      </c>
    </row>
    <row r="63" spans="1:7" ht="41.25" customHeight="1" thickBot="1">
      <c r="A63" s="197" t="s">
        <v>145</v>
      </c>
      <c r="B63" s="198" t="s">
        <v>393</v>
      </c>
      <c r="C63" s="199">
        <v>114173867.35599984</v>
      </c>
      <c r="D63" s="358">
        <v>108367131.88500005</v>
      </c>
      <c r="E63" s="360">
        <v>118969440.54999998</v>
      </c>
      <c r="F63" s="360">
        <v>111731887.78800008</v>
      </c>
      <c r="G63" s="200" t="s">
        <v>394</v>
      </c>
    </row>
    <row r="64" spans="1:7" ht="16.5" customHeight="1" thickBot="1">
      <c r="A64" s="201" t="s">
        <v>146</v>
      </c>
      <c r="B64" s="202" t="s">
        <v>147</v>
      </c>
      <c r="C64" s="204">
        <v>21061393.095000006</v>
      </c>
      <c r="D64" s="205">
        <v>20898556.424000002</v>
      </c>
      <c r="E64" s="218">
        <v>29132962.749999993</v>
      </c>
      <c r="F64" s="218">
        <v>30320121.533000007</v>
      </c>
      <c r="G64" s="206" t="s">
        <v>440</v>
      </c>
    </row>
    <row r="65" spans="1:7" ht="28.5" customHeight="1">
      <c r="A65" s="223" t="s">
        <v>148</v>
      </c>
      <c r="B65" s="224" t="s">
        <v>476</v>
      </c>
      <c r="C65" s="225">
        <v>2824137.1540000001</v>
      </c>
      <c r="D65" s="211">
        <v>1311298.7910000002</v>
      </c>
      <c r="E65" s="211">
        <v>1814553.61</v>
      </c>
      <c r="F65" s="211">
        <v>1490830.6709999992</v>
      </c>
      <c r="G65" s="222" t="s">
        <v>441</v>
      </c>
    </row>
    <row r="66" spans="1:7" ht="15.75" customHeight="1">
      <c r="A66" s="814"/>
      <c r="B66" s="814"/>
      <c r="C66" s="814"/>
      <c r="D66" s="815"/>
      <c r="E66" s="815"/>
      <c r="F66" s="815"/>
      <c r="G66" s="815"/>
    </row>
  </sheetData>
  <mergeCells count="10">
    <mergeCell ref="A66:C66"/>
    <mergeCell ref="D66:G66"/>
    <mergeCell ref="A1:G1"/>
    <mergeCell ref="A2:G2"/>
    <mergeCell ref="A3:G3"/>
    <mergeCell ref="A5:B5"/>
    <mergeCell ref="A6:A7"/>
    <mergeCell ref="B6:B7"/>
    <mergeCell ref="C6:F6"/>
    <mergeCell ref="G6:G7"/>
  </mergeCells>
  <printOptions horizontalCentered="1" verticalCentered="1"/>
  <pageMargins left="0" right="0" top="0.25" bottom="0" header="0" footer="0"/>
  <pageSetup paperSize="9" scale="83" fitToHeight="0" orientation="portrait" r:id="rId1"/>
  <rowBreaks count="1" manualBreakCount="1">
    <brk id="43"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18"/>
  <sheetViews>
    <sheetView rightToLeft="1" workbookViewId="0">
      <selection activeCell="C20" sqref="C20"/>
    </sheetView>
  </sheetViews>
  <sheetFormatPr defaultRowHeight="15.75"/>
  <cols>
    <col min="1" max="1" width="8.85546875" style="56"/>
    <col min="2" max="2" width="40" customWidth="1"/>
    <col min="3" max="3" width="24" customWidth="1"/>
    <col min="4" max="4" width="60.42578125" customWidth="1"/>
    <col min="5" max="257" width="8.85546875"/>
    <col min="258" max="258" width="40" customWidth="1"/>
    <col min="259" max="259" width="24" customWidth="1"/>
    <col min="260" max="260" width="60.42578125" customWidth="1"/>
    <col min="261" max="513" width="8.85546875"/>
    <col min="514" max="514" width="40" customWidth="1"/>
    <col min="515" max="515" width="24" customWidth="1"/>
    <col min="516" max="516" width="60.42578125" customWidth="1"/>
    <col min="517" max="769" width="8.85546875"/>
    <col min="770" max="770" width="40" customWidth="1"/>
    <col min="771" max="771" width="24" customWidth="1"/>
    <col min="772" max="772" width="60.42578125" customWidth="1"/>
    <col min="773" max="1025" width="8.85546875"/>
    <col min="1026" max="1026" width="40" customWidth="1"/>
    <col min="1027" max="1027" width="24" customWidth="1"/>
    <col min="1028" max="1028" width="60.42578125" customWidth="1"/>
    <col min="1029" max="1281" width="8.85546875"/>
    <col min="1282" max="1282" width="40" customWidth="1"/>
    <col min="1283" max="1283" width="24" customWidth="1"/>
    <col min="1284" max="1284" width="60.42578125" customWidth="1"/>
    <col min="1285" max="1537" width="8.85546875"/>
    <col min="1538" max="1538" width="40" customWidth="1"/>
    <col min="1539" max="1539" width="24" customWidth="1"/>
    <col min="1540" max="1540" width="60.42578125" customWidth="1"/>
    <col min="1541" max="1793" width="8.85546875"/>
    <col min="1794" max="1794" width="40" customWidth="1"/>
    <col min="1795" max="1795" width="24" customWidth="1"/>
    <col min="1796" max="1796" width="60.42578125" customWidth="1"/>
    <col min="1797" max="2049" width="8.85546875"/>
    <col min="2050" max="2050" width="40" customWidth="1"/>
    <col min="2051" max="2051" width="24" customWidth="1"/>
    <col min="2052" max="2052" width="60.42578125" customWidth="1"/>
    <col min="2053" max="2305" width="8.85546875"/>
    <col min="2306" max="2306" width="40" customWidth="1"/>
    <col min="2307" max="2307" width="24" customWidth="1"/>
    <col min="2308" max="2308" width="60.42578125" customWidth="1"/>
    <col min="2309" max="2561" width="8.85546875"/>
    <col min="2562" max="2562" width="40" customWidth="1"/>
    <col min="2563" max="2563" width="24" customWidth="1"/>
    <col min="2564" max="2564" width="60.42578125" customWidth="1"/>
    <col min="2565" max="2817" width="8.85546875"/>
    <col min="2818" max="2818" width="40" customWidth="1"/>
    <col min="2819" max="2819" width="24" customWidth="1"/>
    <col min="2820" max="2820" width="60.42578125" customWidth="1"/>
    <col min="2821" max="3073" width="8.85546875"/>
    <col min="3074" max="3074" width="40" customWidth="1"/>
    <col min="3075" max="3075" width="24" customWidth="1"/>
    <col min="3076" max="3076" width="60.42578125" customWidth="1"/>
    <col min="3077" max="3329" width="8.85546875"/>
    <col min="3330" max="3330" width="40" customWidth="1"/>
    <col min="3331" max="3331" width="24" customWidth="1"/>
    <col min="3332" max="3332" width="60.42578125" customWidth="1"/>
    <col min="3333" max="3585" width="8.85546875"/>
    <col min="3586" max="3586" width="40" customWidth="1"/>
    <col min="3587" max="3587" width="24" customWidth="1"/>
    <col min="3588" max="3588" width="60.42578125" customWidth="1"/>
    <col min="3589" max="3841" width="8.85546875"/>
    <col min="3842" max="3842" width="40" customWidth="1"/>
    <col min="3843" max="3843" width="24" customWidth="1"/>
    <col min="3844" max="3844" width="60.42578125" customWidth="1"/>
    <col min="3845" max="4097" width="8.85546875"/>
    <col min="4098" max="4098" width="40" customWidth="1"/>
    <col min="4099" max="4099" width="24" customWidth="1"/>
    <col min="4100" max="4100" width="60.42578125" customWidth="1"/>
    <col min="4101" max="4353" width="8.85546875"/>
    <col min="4354" max="4354" width="40" customWidth="1"/>
    <col min="4355" max="4355" width="24" customWidth="1"/>
    <col min="4356" max="4356" width="60.42578125" customWidth="1"/>
    <col min="4357" max="4609" width="8.85546875"/>
    <col min="4610" max="4610" width="40" customWidth="1"/>
    <col min="4611" max="4611" width="24" customWidth="1"/>
    <col min="4612" max="4612" width="60.42578125" customWidth="1"/>
    <col min="4613" max="4865" width="8.85546875"/>
    <col min="4866" max="4866" width="40" customWidth="1"/>
    <col min="4867" max="4867" width="24" customWidth="1"/>
    <col min="4868" max="4868" width="60.42578125" customWidth="1"/>
    <col min="4869" max="5121" width="8.85546875"/>
    <col min="5122" max="5122" width="40" customWidth="1"/>
    <col min="5123" max="5123" width="24" customWidth="1"/>
    <col min="5124" max="5124" width="60.42578125" customWidth="1"/>
    <col min="5125" max="5377" width="8.85546875"/>
    <col min="5378" max="5378" width="40" customWidth="1"/>
    <col min="5379" max="5379" width="24" customWidth="1"/>
    <col min="5380" max="5380" width="60.42578125" customWidth="1"/>
    <col min="5381" max="5633" width="8.85546875"/>
    <col min="5634" max="5634" width="40" customWidth="1"/>
    <col min="5635" max="5635" width="24" customWidth="1"/>
    <col min="5636" max="5636" width="60.42578125" customWidth="1"/>
    <col min="5637" max="5889" width="8.85546875"/>
    <col min="5890" max="5890" width="40" customWidth="1"/>
    <col min="5891" max="5891" width="24" customWidth="1"/>
    <col min="5892" max="5892" width="60.42578125" customWidth="1"/>
    <col min="5893" max="6145" width="8.85546875"/>
    <col min="6146" max="6146" width="40" customWidth="1"/>
    <col min="6147" max="6147" width="24" customWidth="1"/>
    <col min="6148" max="6148" width="60.42578125" customWidth="1"/>
    <col min="6149" max="6401" width="8.85546875"/>
    <col min="6402" max="6402" width="40" customWidth="1"/>
    <col min="6403" max="6403" width="24" customWidth="1"/>
    <col min="6404" max="6404" width="60.42578125" customWidth="1"/>
    <col min="6405" max="6657" width="8.85546875"/>
    <col min="6658" max="6658" width="40" customWidth="1"/>
    <col min="6659" max="6659" width="24" customWidth="1"/>
    <col min="6660" max="6660" width="60.42578125" customWidth="1"/>
    <col min="6661" max="6913" width="8.85546875"/>
    <col min="6914" max="6914" width="40" customWidth="1"/>
    <col min="6915" max="6915" width="24" customWidth="1"/>
    <col min="6916" max="6916" width="60.42578125" customWidth="1"/>
    <col min="6917" max="7169" width="8.85546875"/>
    <col min="7170" max="7170" width="40" customWidth="1"/>
    <col min="7171" max="7171" width="24" customWidth="1"/>
    <col min="7172" max="7172" width="60.42578125" customWidth="1"/>
    <col min="7173" max="7425" width="8.85546875"/>
    <col min="7426" max="7426" width="40" customWidth="1"/>
    <col min="7427" max="7427" width="24" customWidth="1"/>
    <col min="7428" max="7428" width="60.42578125" customWidth="1"/>
    <col min="7429" max="7681" width="8.85546875"/>
    <col min="7682" max="7682" width="40" customWidth="1"/>
    <col min="7683" max="7683" width="24" customWidth="1"/>
    <col min="7684" max="7684" width="60.42578125" customWidth="1"/>
    <col min="7685" max="7937" width="8.85546875"/>
    <col min="7938" max="7938" width="40" customWidth="1"/>
    <col min="7939" max="7939" width="24" customWidth="1"/>
    <col min="7940" max="7940" width="60.42578125" customWidth="1"/>
    <col min="7941" max="8193" width="8.85546875"/>
    <col min="8194" max="8194" width="40" customWidth="1"/>
    <col min="8195" max="8195" width="24" customWidth="1"/>
    <col min="8196" max="8196" width="60.42578125" customWidth="1"/>
    <col min="8197" max="8449" width="8.85546875"/>
    <col min="8450" max="8450" width="40" customWidth="1"/>
    <col min="8451" max="8451" width="24" customWidth="1"/>
    <col min="8452" max="8452" width="60.42578125" customWidth="1"/>
    <col min="8453" max="8705" width="8.85546875"/>
    <col min="8706" max="8706" width="40" customWidth="1"/>
    <col min="8707" max="8707" width="24" customWidth="1"/>
    <col min="8708" max="8708" width="60.42578125" customWidth="1"/>
    <col min="8709" max="8961" width="8.85546875"/>
    <col min="8962" max="8962" width="40" customWidth="1"/>
    <col min="8963" max="8963" width="24" customWidth="1"/>
    <col min="8964" max="8964" width="60.42578125" customWidth="1"/>
    <col min="8965" max="9217" width="8.85546875"/>
    <col min="9218" max="9218" width="40" customWidth="1"/>
    <col min="9219" max="9219" width="24" customWidth="1"/>
    <col min="9220" max="9220" width="60.42578125" customWidth="1"/>
    <col min="9221" max="9473" width="8.85546875"/>
    <col min="9474" max="9474" width="40" customWidth="1"/>
    <col min="9475" max="9475" width="24" customWidth="1"/>
    <col min="9476" max="9476" width="60.42578125" customWidth="1"/>
    <col min="9477" max="9729" width="8.85546875"/>
    <col min="9730" max="9730" width="40" customWidth="1"/>
    <col min="9731" max="9731" width="24" customWidth="1"/>
    <col min="9732" max="9732" width="60.42578125" customWidth="1"/>
    <col min="9733" max="9985" width="8.85546875"/>
    <col min="9986" max="9986" width="40" customWidth="1"/>
    <col min="9987" max="9987" width="24" customWidth="1"/>
    <col min="9988" max="9988" width="60.42578125" customWidth="1"/>
    <col min="9989" max="10241" width="8.85546875"/>
    <col min="10242" max="10242" width="40" customWidth="1"/>
    <col min="10243" max="10243" width="24" customWidth="1"/>
    <col min="10244" max="10244" width="60.42578125" customWidth="1"/>
    <col min="10245" max="10497" width="8.85546875"/>
    <col min="10498" max="10498" width="40" customWidth="1"/>
    <col min="10499" max="10499" width="24" customWidth="1"/>
    <col min="10500" max="10500" width="60.42578125" customWidth="1"/>
    <col min="10501" max="10753" width="8.85546875"/>
    <col min="10754" max="10754" width="40" customWidth="1"/>
    <col min="10755" max="10755" width="24" customWidth="1"/>
    <col min="10756" max="10756" width="60.42578125" customWidth="1"/>
    <col min="10757" max="11009" width="8.85546875"/>
    <col min="11010" max="11010" width="40" customWidth="1"/>
    <col min="11011" max="11011" width="24" customWidth="1"/>
    <col min="11012" max="11012" width="60.42578125" customWidth="1"/>
    <col min="11013" max="11265" width="8.85546875"/>
    <col min="11266" max="11266" width="40" customWidth="1"/>
    <col min="11267" max="11267" width="24" customWidth="1"/>
    <col min="11268" max="11268" width="60.42578125" customWidth="1"/>
    <col min="11269" max="11521" width="8.85546875"/>
    <col min="11522" max="11522" width="40" customWidth="1"/>
    <col min="11523" max="11523" width="24" customWidth="1"/>
    <col min="11524" max="11524" width="60.42578125" customWidth="1"/>
    <col min="11525" max="11777" width="8.85546875"/>
    <col min="11778" max="11778" width="40" customWidth="1"/>
    <col min="11779" max="11779" width="24" customWidth="1"/>
    <col min="11780" max="11780" width="60.42578125" customWidth="1"/>
    <col min="11781" max="12033" width="8.85546875"/>
    <col min="12034" max="12034" width="40" customWidth="1"/>
    <col min="12035" max="12035" width="24" customWidth="1"/>
    <col min="12036" max="12036" width="60.42578125" customWidth="1"/>
    <col min="12037" max="12289" width="8.85546875"/>
    <col min="12290" max="12290" width="40" customWidth="1"/>
    <col min="12291" max="12291" width="24" customWidth="1"/>
    <col min="12292" max="12292" width="60.42578125" customWidth="1"/>
    <col min="12293" max="12545" width="8.85546875"/>
    <col min="12546" max="12546" width="40" customWidth="1"/>
    <col min="12547" max="12547" width="24" customWidth="1"/>
    <col min="12548" max="12548" width="60.42578125" customWidth="1"/>
    <col min="12549" max="12801" width="8.85546875"/>
    <col min="12802" max="12802" width="40" customWidth="1"/>
    <col min="12803" max="12803" width="24" customWidth="1"/>
    <col min="12804" max="12804" width="60.42578125" customWidth="1"/>
    <col min="12805" max="13057" width="8.85546875"/>
    <col min="13058" max="13058" width="40" customWidth="1"/>
    <col min="13059" max="13059" width="24" customWidth="1"/>
    <col min="13060" max="13060" width="60.42578125" customWidth="1"/>
    <col min="13061" max="13313" width="8.85546875"/>
    <col min="13314" max="13314" width="40" customWidth="1"/>
    <col min="13315" max="13315" width="24" customWidth="1"/>
    <col min="13316" max="13316" width="60.42578125" customWidth="1"/>
    <col min="13317" max="13569" width="8.85546875"/>
    <col min="13570" max="13570" width="40" customWidth="1"/>
    <col min="13571" max="13571" width="24" customWidth="1"/>
    <col min="13572" max="13572" width="60.42578125" customWidth="1"/>
    <col min="13573" max="13825" width="8.85546875"/>
    <col min="13826" max="13826" width="40" customWidth="1"/>
    <col min="13827" max="13827" width="24" customWidth="1"/>
    <col min="13828" max="13828" width="60.42578125" customWidth="1"/>
    <col min="13829" max="14081" width="8.85546875"/>
    <col min="14082" max="14082" width="40" customWidth="1"/>
    <col min="14083" max="14083" width="24" customWidth="1"/>
    <col min="14084" max="14084" width="60.42578125" customWidth="1"/>
    <col min="14085" max="14337" width="8.85546875"/>
    <col min="14338" max="14338" width="40" customWidth="1"/>
    <col min="14339" max="14339" width="24" customWidth="1"/>
    <col min="14340" max="14340" width="60.42578125" customWidth="1"/>
    <col min="14341" max="14593" width="8.85546875"/>
    <col min="14594" max="14594" width="40" customWidth="1"/>
    <col min="14595" max="14595" width="24" customWidth="1"/>
    <col min="14596" max="14596" width="60.42578125" customWidth="1"/>
    <col min="14597" max="14849" width="8.85546875"/>
    <col min="14850" max="14850" width="40" customWidth="1"/>
    <col min="14851" max="14851" width="24" customWidth="1"/>
    <col min="14852" max="14852" width="60.42578125" customWidth="1"/>
    <col min="14853" max="15105" width="8.85546875"/>
    <col min="15106" max="15106" width="40" customWidth="1"/>
    <col min="15107" max="15107" width="24" customWidth="1"/>
    <col min="15108" max="15108" width="60.42578125" customWidth="1"/>
    <col min="15109" max="15361" width="8.85546875"/>
    <col min="15362" max="15362" width="40" customWidth="1"/>
    <col min="15363" max="15363" width="24" customWidth="1"/>
    <col min="15364" max="15364" width="60.42578125" customWidth="1"/>
    <col min="15365" max="15617" width="8.85546875"/>
    <col min="15618" max="15618" width="40" customWidth="1"/>
    <col min="15619" max="15619" width="24" customWidth="1"/>
    <col min="15620" max="15620" width="60.42578125" customWidth="1"/>
    <col min="15621" max="15873" width="8.85546875"/>
    <col min="15874" max="15874" width="40" customWidth="1"/>
    <col min="15875" max="15875" width="24" customWidth="1"/>
    <col min="15876" max="15876" width="60.42578125" customWidth="1"/>
    <col min="15877" max="16129" width="8.85546875"/>
    <col min="16130" max="16130" width="40" customWidth="1"/>
    <col min="16131" max="16131" width="24" customWidth="1"/>
    <col min="16132" max="16132" width="60.42578125" customWidth="1"/>
    <col min="16133" max="16384" width="8.85546875"/>
  </cols>
  <sheetData>
    <row r="1" spans="1:18" ht="20.25">
      <c r="A1" s="827" t="s">
        <v>180</v>
      </c>
      <c r="B1" s="827"/>
      <c r="C1" s="827"/>
      <c r="D1" s="43"/>
      <c r="E1" s="43"/>
      <c r="F1" s="43"/>
      <c r="G1" s="43"/>
      <c r="H1" s="43"/>
      <c r="I1" s="43"/>
      <c r="J1" s="43"/>
      <c r="K1" s="43"/>
      <c r="L1" s="43"/>
      <c r="M1" s="43"/>
      <c r="N1" s="43"/>
      <c r="O1" s="43"/>
      <c r="P1" s="43"/>
      <c r="Q1" s="43"/>
      <c r="R1" s="43"/>
    </row>
    <row r="2" spans="1:18">
      <c r="A2" s="44"/>
      <c r="B2" s="828" t="s">
        <v>181</v>
      </c>
      <c r="C2" s="829" t="s">
        <v>182</v>
      </c>
    </row>
    <row r="3" spans="1:18">
      <c r="A3" s="44"/>
      <c r="B3" s="828"/>
      <c r="C3" s="829"/>
    </row>
    <row r="4" spans="1:18" ht="20.25">
      <c r="A4" s="44">
        <v>1</v>
      </c>
      <c r="B4" s="45" t="s">
        <v>183</v>
      </c>
      <c r="C4" s="46">
        <v>1600</v>
      </c>
    </row>
    <row r="5" spans="1:18" ht="20.25">
      <c r="A5" s="44">
        <v>2</v>
      </c>
      <c r="B5" s="47" t="s">
        <v>51</v>
      </c>
      <c r="C5" s="48">
        <v>1700</v>
      </c>
    </row>
    <row r="6" spans="1:18" ht="20.25">
      <c r="A6" s="44">
        <v>3</v>
      </c>
      <c r="B6" s="45" t="s">
        <v>52</v>
      </c>
      <c r="C6" s="49">
        <v>600</v>
      </c>
    </row>
    <row r="7" spans="1:18" ht="20.25">
      <c r="A7" s="44">
        <v>4</v>
      </c>
      <c r="B7" s="47" t="s">
        <v>53</v>
      </c>
      <c r="C7" s="50">
        <v>800</v>
      </c>
    </row>
    <row r="8" spans="1:18" ht="20.25">
      <c r="A8" s="44">
        <v>5</v>
      </c>
      <c r="B8" s="51" t="s">
        <v>54</v>
      </c>
      <c r="C8" s="46">
        <v>1600</v>
      </c>
    </row>
    <row r="9" spans="1:18" ht="20.25">
      <c r="A9" s="44">
        <v>6</v>
      </c>
      <c r="B9" s="47" t="s">
        <v>55</v>
      </c>
      <c r="C9" s="48">
        <v>2400</v>
      </c>
    </row>
    <row r="10" spans="1:18" ht="20.25">
      <c r="A10" s="44">
        <v>7</v>
      </c>
      <c r="B10" s="45" t="s">
        <v>56</v>
      </c>
      <c r="C10" s="46">
        <v>2600</v>
      </c>
    </row>
    <row r="11" spans="1:18" ht="20.25">
      <c r="A11" s="44">
        <v>8</v>
      </c>
      <c r="B11" s="47" t="s">
        <v>184</v>
      </c>
      <c r="C11" s="50">
        <v>1500</v>
      </c>
    </row>
    <row r="12" spans="1:18" ht="20.25">
      <c r="A12" s="44">
        <v>9</v>
      </c>
      <c r="B12" s="45" t="s">
        <v>57</v>
      </c>
      <c r="C12" s="46">
        <v>1300</v>
      </c>
    </row>
    <row r="13" spans="1:18" ht="20.25">
      <c r="A13" s="44">
        <v>10</v>
      </c>
      <c r="B13" s="47" t="s">
        <v>58</v>
      </c>
      <c r="C13" s="48">
        <v>1400</v>
      </c>
    </row>
    <row r="14" spans="1:18" ht="20.25">
      <c r="A14" s="44">
        <v>11</v>
      </c>
      <c r="B14" s="45" t="s">
        <v>59</v>
      </c>
      <c r="C14" s="46">
        <v>1500</v>
      </c>
    </row>
    <row r="15" spans="1:18" ht="20.25">
      <c r="A15" s="44">
        <v>12</v>
      </c>
      <c r="B15" s="47" t="s">
        <v>60</v>
      </c>
      <c r="C15" s="52">
        <v>2300</v>
      </c>
    </row>
    <row r="16" spans="1:18" ht="20.25">
      <c r="A16" s="44">
        <v>13</v>
      </c>
      <c r="B16" s="51" t="s">
        <v>61</v>
      </c>
      <c r="C16" s="53">
        <v>1500</v>
      </c>
    </row>
    <row r="17" spans="1:3" ht="20.25">
      <c r="A17" s="44">
        <v>14</v>
      </c>
      <c r="B17" s="47" t="s">
        <v>185</v>
      </c>
      <c r="C17" s="54">
        <v>4900</v>
      </c>
    </row>
    <row r="18" spans="1:3" ht="18">
      <c r="A18" s="830" t="s">
        <v>186</v>
      </c>
      <c r="B18" s="830"/>
      <c r="C18" s="55"/>
    </row>
  </sheetData>
  <mergeCells count="4">
    <mergeCell ref="A1:C1"/>
    <mergeCell ref="B2:B3"/>
    <mergeCell ref="C2:C3"/>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J34"/>
  <sheetViews>
    <sheetView rightToLeft="1" view="pageBreakPreview" topLeftCell="A13" zoomScaleNormal="100" zoomScaleSheetLayoutView="100" workbookViewId="0">
      <selection activeCell="A36" sqref="A36"/>
    </sheetView>
  </sheetViews>
  <sheetFormatPr defaultColWidth="9.140625" defaultRowHeight="14.25"/>
  <cols>
    <col min="1" max="1" width="30.7109375" style="9" customWidth="1"/>
    <col min="2" max="5" width="10" style="9" customWidth="1"/>
    <col min="6" max="6" width="30.7109375" style="37" customWidth="1"/>
    <col min="7" max="16384" width="9.140625" style="9"/>
  </cols>
  <sheetData>
    <row r="1" spans="1:10" ht="18">
      <c r="A1" s="644" t="s">
        <v>615</v>
      </c>
      <c r="B1" s="644"/>
      <c r="C1" s="644"/>
      <c r="D1" s="644"/>
      <c r="E1" s="644"/>
      <c r="F1" s="644"/>
    </row>
    <row r="2" spans="1:10" ht="15.75">
      <c r="A2" s="642" t="s">
        <v>616</v>
      </c>
      <c r="B2" s="643"/>
      <c r="C2" s="643"/>
      <c r="D2" s="643"/>
      <c r="E2" s="643"/>
      <c r="F2" s="643"/>
    </row>
    <row r="3" spans="1:10" ht="15.75">
      <c r="A3" s="642" t="s">
        <v>541</v>
      </c>
      <c r="B3" s="642"/>
      <c r="C3" s="642"/>
      <c r="D3" s="642"/>
      <c r="E3" s="642"/>
      <c r="F3" s="642"/>
    </row>
    <row r="4" spans="1:10" ht="11.25" customHeight="1">
      <c r="A4" s="147"/>
      <c r="B4" s="147"/>
      <c r="C4" s="147"/>
      <c r="D4" s="147"/>
      <c r="E4" s="147"/>
      <c r="F4" s="147"/>
    </row>
    <row r="5" spans="1:10" ht="15.75">
      <c r="A5" s="4" t="s">
        <v>396</v>
      </c>
      <c r="B5" s="548"/>
      <c r="C5" s="548"/>
      <c r="D5" s="548"/>
      <c r="E5" s="548"/>
      <c r="F5" s="5" t="s">
        <v>457</v>
      </c>
    </row>
    <row r="6" spans="1:10" ht="45" customHeight="1">
      <c r="A6" s="80" t="s">
        <v>539</v>
      </c>
      <c r="B6" s="582">
        <v>2019</v>
      </c>
      <c r="C6" s="582">
        <v>2020</v>
      </c>
      <c r="D6" s="582">
        <v>2021</v>
      </c>
      <c r="E6" s="582" t="s">
        <v>554</v>
      </c>
      <c r="F6" s="81" t="s">
        <v>538</v>
      </c>
      <c r="I6" s="2"/>
      <c r="J6" s="2"/>
    </row>
    <row r="7" spans="1:10" s="10" customFormat="1" ht="22.5" customHeight="1" thickBot="1">
      <c r="A7" s="20" t="s">
        <v>36</v>
      </c>
      <c r="B7" s="421">
        <v>24</v>
      </c>
      <c r="C7" s="421">
        <v>24</v>
      </c>
      <c r="D7" s="421">
        <v>24</v>
      </c>
      <c r="E7" s="421">
        <v>29</v>
      </c>
      <c r="F7" s="243" t="s">
        <v>38</v>
      </c>
      <c r="H7" s="8"/>
    </row>
    <row r="8" spans="1:10" s="10" customFormat="1" ht="22.5" customHeight="1" thickBot="1">
      <c r="A8" s="21" t="s">
        <v>545</v>
      </c>
      <c r="B8" s="645">
        <v>10</v>
      </c>
      <c r="C8" s="645">
        <v>11</v>
      </c>
      <c r="D8" s="645">
        <v>12</v>
      </c>
      <c r="E8" s="422">
        <v>7</v>
      </c>
      <c r="F8" s="244" t="s">
        <v>779</v>
      </c>
    </row>
    <row r="9" spans="1:10" s="10" customFormat="1" ht="22.5" customHeight="1" thickBot="1">
      <c r="A9" s="21" t="s">
        <v>546</v>
      </c>
      <c r="B9" s="646"/>
      <c r="C9" s="646"/>
      <c r="D9" s="646"/>
      <c r="E9" s="422">
        <v>7</v>
      </c>
      <c r="F9" s="244" t="s">
        <v>547</v>
      </c>
    </row>
    <row r="10" spans="1:10" s="10" customFormat="1" ht="22.5" customHeight="1" thickBot="1">
      <c r="A10" s="22" t="s">
        <v>548</v>
      </c>
      <c r="B10" s="423">
        <v>10</v>
      </c>
      <c r="C10" s="423">
        <v>10</v>
      </c>
      <c r="D10" s="423">
        <v>10</v>
      </c>
      <c r="E10" s="423">
        <v>10</v>
      </c>
      <c r="F10" s="245" t="s">
        <v>549</v>
      </c>
    </row>
    <row r="11" spans="1:10" s="10" customFormat="1" ht="22.5" customHeight="1" thickBot="1">
      <c r="A11" s="21" t="s">
        <v>550</v>
      </c>
      <c r="B11" s="422">
        <v>7</v>
      </c>
      <c r="C11" s="422">
        <v>7</v>
      </c>
      <c r="D11" s="422">
        <v>7</v>
      </c>
      <c r="E11" s="422">
        <v>7</v>
      </c>
      <c r="F11" s="244" t="s">
        <v>647</v>
      </c>
      <c r="G11" s="8"/>
    </row>
    <row r="12" spans="1:10" s="10" customFormat="1" ht="22.5" customHeight="1" thickBot="1">
      <c r="A12" s="23" t="s">
        <v>40</v>
      </c>
      <c r="B12" s="424">
        <v>8</v>
      </c>
      <c r="C12" s="424">
        <v>8</v>
      </c>
      <c r="D12" s="424">
        <v>8</v>
      </c>
      <c r="E12" s="424" t="s">
        <v>551</v>
      </c>
      <c r="F12" s="246" t="s">
        <v>39</v>
      </c>
    </row>
    <row r="13" spans="1:10" s="10" customFormat="1" ht="30">
      <c r="A13" s="429" t="s">
        <v>552</v>
      </c>
      <c r="B13" s="430" t="s">
        <v>551</v>
      </c>
      <c r="C13" s="430" t="s">
        <v>551</v>
      </c>
      <c r="D13" s="430" t="s">
        <v>551</v>
      </c>
      <c r="E13" s="430">
        <v>7</v>
      </c>
      <c r="F13" s="431" t="s">
        <v>553</v>
      </c>
    </row>
    <row r="14" spans="1:10" ht="24.75" customHeight="1">
      <c r="A14" s="432" t="s">
        <v>0</v>
      </c>
      <c r="B14" s="433">
        <f>SUM(B7:B13)</f>
        <v>59</v>
      </c>
      <c r="C14" s="433">
        <f>SUM(C7:C13)</f>
        <v>60</v>
      </c>
      <c r="D14" s="433">
        <f>SUM(D7:D13)</f>
        <v>61</v>
      </c>
      <c r="E14" s="433">
        <f>SUM(E7:E13)</f>
        <v>67</v>
      </c>
      <c r="F14" s="434" t="s">
        <v>1</v>
      </c>
    </row>
    <row r="15" spans="1:10" ht="30" customHeight="1">
      <c r="A15" s="640" t="s">
        <v>577</v>
      </c>
      <c r="B15" s="640"/>
      <c r="C15" s="640"/>
      <c r="D15" s="641" t="s">
        <v>602</v>
      </c>
      <c r="E15" s="641"/>
      <c r="F15" s="641"/>
    </row>
    <row r="26" spans="1:5">
      <c r="A26" s="575"/>
      <c r="B26" s="576">
        <f>B6</f>
        <v>2019</v>
      </c>
      <c r="C26" s="576">
        <f>C6</f>
        <v>2020</v>
      </c>
      <c r="D26" s="576">
        <f>D6</f>
        <v>2021</v>
      </c>
      <c r="E26" s="576">
        <v>2022</v>
      </c>
    </row>
    <row r="27" spans="1:5" ht="54">
      <c r="A27" s="577" t="s">
        <v>773</v>
      </c>
      <c r="B27" s="578" t="str">
        <f>B13</f>
        <v>-</v>
      </c>
      <c r="C27" s="578" t="str">
        <f t="shared" ref="C27:E27" si="0">C13</f>
        <v>-</v>
      </c>
      <c r="D27" s="578" t="str">
        <f t="shared" si="0"/>
        <v>-</v>
      </c>
      <c r="E27" s="578">
        <f t="shared" si="0"/>
        <v>7</v>
      </c>
    </row>
    <row r="28" spans="1:5" ht="28.5">
      <c r="A28" s="577" t="s">
        <v>774</v>
      </c>
      <c r="B28" s="579">
        <f>B12</f>
        <v>8</v>
      </c>
      <c r="C28" s="579">
        <f>C12</f>
        <v>8</v>
      </c>
      <c r="D28" s="579">
        <f>D12</f>
        <v>8</v>
      </c>
      <c r="E28" s="579" t="str">
        <f>E12</f>
        <v>-</v>
      </c>
    </row>
    <row r="29" spans="1:5" ht="27">
      <c r="A29" s="577" t="s">
        <v>775</v>
      </c>
      <c r="B29" s="578">
        <f>B11</f>
        <v>7</v>
      </c>
      <c r="C29" s="578">
        <f>C11</f>
        <v>7</v>
      </c>
      <c r="D29" s="578">
        <f>D11</f>
        <v>7</v>
      </c>
      <c r="E29" s="578">
        <f>E11</f>
        <v>7</v>
      </c>
    </row>
    <row r="30" spans="1:5" ht="28.5">
      <c r="A30" s="577" t="s">
        <v>776</v>
      </c>
      <c r="B30" s="579">
        <f>B10</f>
        <v>10</v>
      </c>
      <c r="C30" s="579">
        <f>C10</f>
        <v>10</v>
      </c>
      <c r="D30" s="579">
        <f>D10</f>
        <v>10</v>
      </c>
      <c r="E30" s="579">
        <f>E10</f>
        <v>10</v>
      </c>
    </row>
    <row r="31" spans="1:5" ht="55.5">
      <c r="A31" s="577" t="s">
        <v>778</v>
      </c>
      <c r="B31" s="578">
        <f>B8</f>
        <v>10</v>
      </c>
      <c r="C31" s="578">
        <f>C8</f>
        <v>11</v>
      </c>
      <c r="D31" s="578">
        <f>D8</f>
        <v>12</v>
      </c>
      <c r="E31" s="578">
        <f>E8+E9</f>
        <v>14</v>
      </c>
    </row>
    <row r="32" spans="1:5" ht="27">
      <c r="A32" s="577" t="s">
        <v>777</v>
      </c>
      <c r="B32" s="579">
        <f>B7</f>
        <v>24</v>
      </c>
      <c r="C32" s="579">
        <f>C7</f>
        <v>24</v>
      </c>
      <c r="D32" s="579">
        <f>D7</f>
        <v>24</v>
      </c>
      <c r="E32" s="579">
        <f>E7</f>
        <v>29</v>
      </c>
    </row>
    <row r="33" spans="1:5">
      <c r="A33" s="580"/>
      <c r="B33" s="581">
        <f t="shared" ref="B33:E33" si="1">SUM(B27:B32)</f>
        <v>59</v>
      </c>
      <c r="C33" s="581">
        <f t="shared" si="1"/>
        <v>60</v>
      </c>
      <c r="D33" s="581">
        <f t="shared" si="1"/>
        <v>61</v>
      </c>
      <c r="E33" s="581">
        <f t="shared" si="1"/>
        <v>67</v>
      </c>
    </row>
    <row r="34" spans="1:5">
      <c r="B34" s="33"/>
      <c r="C34" s="33"/>
      <c r="D34" s="33"/>
      <c r="E34" s="33"/>
    </row>
  </sheetData>
  <mergeCells count="8">
    <mergeCell ref="A15:C15"/>
    <mergeCell ref="D15:F15"/>
    <mergeCell ref="A2:F2"/>
    <mergeCell ref="A3:F3"/>
    <mergeCell ref="A1:F1"/>
    <mergeCell ref="B8:B9"/>
    <mergeCell ref="C8:C9"/>
    <mergeCell ref="D8:D9"/>
  </mergeCells>
  <printOptions horizontalCentered="1" verticalCentered="1"/>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L58"/>
  <sheetViews>
    <sheetView rightToLeft="1" view="pageBreakPreview" topLeftCell="A6" zoomScaleNormal="100" zoomScaleSheetLayoutView="100" workbookViewId="0">
      <selection activeCell="E15" sqref="E15"/>
    </sheetView>
  </sheetViews>
  <sheetFormatPr defaultColWidth="9.140625" defaultRowHeight="14.25"/>
  <cols>
    <col min="1" max="1" width="22.85546875" style="11" customWidth="1"/>
    <col min="2" max="5" width="10" style="11" customWidth="1"/>
    <col min="6" max="6" width="22.85546875" style="36" customWidth="1"/>
    <col min="7" max="7" width="9.140625" style="11"/>
    <col min="8" max="8" width="32.5703125" style="11" bestFit="1" customWidth="1"/>
    <col min="9" max="16384" width="9.140625" style="11"/>
  </cols>
  <sheetData>
    <row r="1" spans="1:12" ht="18">
      <c r="A1" s="649" t="s">
        <v>603</v>
      </c>
      <c r="B1" s="650"/>
      <c r="C1" s="650"/>
      <c r="D1" s="650"/>
      <c r="E1" s="650"/>
      <c r="F1" s="650"/>
      <c r="G1" s="2"/>
      <c r="H1" s="2"/>
      <c r="I1" s="2"/>
      <c r="J1" s="2"/>
      <c r="K1" s="2"/>
      <c r="L1" s="2"/>
    </row>
    <row r="2" spans="1:12" ht="15.75">
      <c r="A2" s="653" t="s">
        <v>604</v>
      </c>
      <c r="B2" s="653"/>
      <c r="C2" s="653"/>
      <c r="D2" s="653"/>
      <c r="E2" s="653"/>
      <c r="F2" s="653"/>
      <c r="G2" s="2"/>
      <c r="H2" s="2"/>
      <c r="I2" s="2"/>
      <c r="J2" s="2"/>
      <c r="K2" s="2"/>
      <c r="L2" s="2"/>
    </row>
    <row r="3" spans="1:12" ht="15.75">
      <c r="A3" s="654" t="s">
        <v>541</v>
      </c>
      <c r="B3" s="654"/>
      <c r="C3" s="654"/>
      <c r="D3" s="654"/>
      <c r="E3" s="654"/>
      <c r="F3" s="654"/>
      <c r="G3" s="2"/>
      <c r="H3" s="2"/>
      <c r="I3" s="2"/>
      <c r="J3" s="2"/>
      <c r="K3" s="2"/>
      <c r="L3" s="2"/>
    </row>
    <row r="4" spans="1:12" ht="11.25" customHeight="1">
      <c r="A4" s="500"/>
      <c r="B4" s="500"/>
      <c r="C4" s="500"/>
      <c r="D4" s="500"/>
      <c r="E4" s="500"/>
      <c r="F4" s="500"/>
      <c r="G4" s="2"/>
      <c r="H4" s="2"/>
      <c r="I4" s="2"/>
      <c r="J4" s="2"/>
      <c r="K4" s="2"/>
      <c r="L4" s="2"/>
    </row>
    <row r="5" spans="1:12" s="466" customFormat="1" ht="15.75">
      <c r="A5" s="464" t="s">
        <v>458</v>
      </c>
      <c r="B5" s="651"/>
      <c r="C5" s="651"/>
      <c r="D5" s="651"/>
      <c r="E5" s="652"/>
      <c r="F5" s="465" t="s">
        <v>484</v>
      </c>
      <c r="G5" s="8"/>
      <c r="H5" s="8"/>
      <c r="I5" s="8"/>
      <c r="J5" s="8"/>
      <c r="K5" s="8"/>
      <c r="L5" s="8"/>
    </row>
    <row r="6" spans="1:12" ht="37.5" customHeight="1">
      <c r="A6" s="623" t="s">
        <v>686</v>
      </c>
      <c r="B6" s="624">
        <v>2019</v>
      </c>
      <c r="C6" s="624">
        <v>2020</v>
      </c>
      <c r="D6" s="624">
        <v>2021</v>
      </c>
      <c r="E6" s="624">
        <v>2022</v>
      </c>
      <c r="F6" s="625" t="s">
        <v>687</v>
      </c>
      <c r="G6" s="2"/>
      <c r="H6" s="2"/>
      <c r="I6" s="2"/>
      <c r="J6" s="2"/>
      <c r="K6" s="2"/>
      <c r="L6" s="2"/>
    </row>
    <row r="7" spans="1:12" ht="19.5" customHeight="1" thickBot="1">
      <c r="A7" s="64" t="s">
        <v>149</v>
      </c>
      <c r="B7" s="138">
        <v>10</v>
      </c>
      <c r="C7" s="138">
        <v>10</v>
      </c>
      <c r="D7" s="138">
        <v>10</v>
      </c>
      <c r="E7" s="138">
        <v>9</v>
      </c>
      <c r="F7" s="247" t="s">
        <v>2</v>
      </c>
    </row>
    <row r="8" spans="1:12" s="12" customFormat="1" ht="19.5" customHeight="1" thickBot="1">
      <c r="A8" s="65" t="s">
        <v>5</v>
      </c>
      <c r="B8" s="139">
        <v>20</v>
      </c>
      <c r="C8" s="139">
        <v>20</v>
      </c>
      <c r="D8" s="139">
        <v>19</v>
      </c>
      <c r="E8" s="139">
        <v>18</v>
      </c>
      <c r="F8" s="248" t="s">
        <v>6</v>
      </c>
    </row>
    <row r="9" spans="1:12" ht="19.5" customHeight="1" thickBot="1">
      <c r="A9" s="66" t="s">
        <v>20</v>
      </c>
      <c r="B9" s="140">
        <v>5</v>
      </c>
      <c r="C9" s="140">
        <v>4</v>
      </c>
      <c r="D9" s="140">
        <v>5</v>
      </c>
      <c r="E9" s="140">
        <v>3</v>
      </c>
      <c r="F9" s="249" t="s">
        <v>21</v>
      </c>
    </row>
    <row r="10" spans="1:12" s="12" customFormat="1" ht="19.5" customHeight="1" thickBot="1">
      <c r="A10" s="65" t="s">
        <v>14</v>
      </c>
      <c r="B10" s="139">
        <v>6</v>
      </c>
      <c r="C10" s="139">
        <v>6</v>
      </c>
      <c r="D10" s="139">
        <v>5</v>
      </c>
      <c r="E10" s="139">
        <v>3</v>
      </c>
      <c r="F10" s="248" t="s">
        <v>15</v>
      </c>
    </row>
    <row r="11" spans="1:12" ht="19.5" customHeight="1" thickBot="1">
      <c r="A11" s="66" t="s">
        <v>346</v>
      </c>
      <c r="B11" s="140">
        <v>37</v>
      </c>
      <c r="C11" s="140">
        <v>37</v>
      </c>
      <c r="D11" s="140">
        <v>41</v>
      </c>
      <c r="E11" s="140">
        <v>28</v>
      </c>
      <c r="F11" s="249" t="s">
        <v>7</v>
      </c>
    </row>
    <row r="12" spans="1:12" s="12" customFormat="1" ht="19.5" customHeight="1" thickBot="1">
      <c r="A12" s="65" t="s">
        <v>637</v>
      </c>
      <c r="B12" s="139">
        <v>0</v>
      </c>
      <c r="C12" s="139">
        <v>0</v>
      </c>
      <c r="D12" s="139">
        <v>0</v>
      </c>
      <c r="E12" s="139">
        <v>0</v>
      </c>
      <c r="F12" s="248" t="s">
        <v>638</v>
      </c>
    </row>
    <row r="13" spans="1:12" ht="19.5" customHeight="1" thickBot="1">
      <c r="A13" s="66" t="s">
        <v>26</v>
      </c>
      <c r="B13" s="140">
        <v>13</v>
      </c>
      <c r="C13" s="140">
        <v>14</v>
      </c>
      <c r="D13" s="140">
        <v>11</v>
      </c>
      <c r="E13" s="140">
        <v>10</v>
      </c>
      <c r="F13" s="249" t="s">
        <v>347</v>
      </c>
    </row>
    <row r="14" spans="1:12" s="12" customFormat="1" ht="19.5" customHeight="1" thickBot="1">
      <c r="A14" s="65" t="s">
        <v>33</v>
      </c>
      <c r="B14" s="139">
        <v>1</v>
      </c>
      <c r="C14" s="139">
        <v>1</v>
      </c>
      <c r="D14" s="139">
        <v>1</v>
      </c>
      <c r="E14" s="139">
        <v>2</v>
      </c>
      <c r="F14" s="248" t="s">
        <v>34</v>
      </c>
    </row>
    <row r="15" spans="1:12" ht="19.5" customHeight="1" thickBot="1">
      <c r="A15" s="593" t="s">
        <v>18</v>
      </c>
      <c r="B15" s="594">
        <v>2</v>
      </c>
      <c r="C15" s="594">
        <v>2</v>
      </c>
      <c r="D15" s="594">
        <v>2</v>
      </c>
      <c r="E15" s="594">
        <v>1</v>
      </c>
      <c r="F15" s="598" t="s">
        <v>19</v>
      </c>
    </row>
    <row r="16" spans="1:12" s="12" customFormat="1" ht="19.5" customHeight="1" thickBot="1">
      <c r="A16" s="65" t="s">
        <v>16</v>
      </c>
      <c r="B16" s="139">
        <v>6</v>
      </c>
      <c r="C16" s="139">
        <v>6</v>
      </c>
      <c r="D16" s="139">
        <v>6</v>
      </c>
      <c r="E16" s="139">
        <v>6</v>
      </c>
      <c r="F16" s="248" t="s">
        <v>17</v>
      </c>
    </row>
    <row r="17" spans="1:6" ht="19.5" customHeight="1" thickBot="1">
      <c r="A17" s="67" t="s">
        <v>152</v>
      </c>
      <c r="B17" s="597">
        <v>2</v>
      </c>
      <c r="C17" s="597">
        <v>3</v>
      </c>
      <c r="D17" s="597">
        <v>2</v>
      </c>
      <c r="E17" s="597">
        <v>3</v>
      </c>
      <c r="F17" s="259" t="s">
        <v>30</v>
      </c>
    </row>
    <row r="18" spans="1:6" s="12" customFormat="1" ht="19.5" customHeight="1" thickBot="1">
      <c r="A18" s="65" t="s">
        <v>8</v>
      </c>
      <c r="B18" s="139">
        <v>18</v>
      </c>
      <c r="C18" s="139">
        <v>19</v>
      </c>
      <c r="D18" s="139">
        <v>15</v>
      </c>
      <c r="E18" s="139">
        <v>12</v>
      </c>
      <c r="F18" s="248" t="s">
        <v>9</v>
      </c>
    </row>
    <row r="19" spans="1:6" ht="19.5" customHeight="1" thickBot="1">
      <c r="A19" s="67" t="s">
        <v>44</v>
      </c>
      <c r="B19" s="597">
        <v>5</v>
      </c>
      <c r="C19" s="597">
        <v>5</v>
      </c>
      <c r="D19" s="597">
        <v>6</v>
      </c>
      <c r="E19" s="597">
        <v>8</v>
      </c>
      <c r="F19" s="259" t="s">
        <v>45</v>
      </c>
    </row>
    <row r="20" spans="1:6" s="12" customFormat="1" ht="19.5" customHeight="1" thickBot="1">
      <c r="A20" s="65" t="s">
        <v>10</v>
      </c>
      <c r="B20" s="139">
        <v>12</v>
      </c>
      <c r="C20" s="139">
        <v>12</v>
      </c>
      <c r="D20" s="139">
        <v>13</v>
      </c>
      <c r="E20" s="139">
        <v>10</v>
      </c>
      <c r="F20" s="248" t="s">
        <v>11</v>
      </c>
    </row>
    <row r="21" spans="1:6" ht="19.5" customHeight="1" thickBot="1">
      <c r="A21" s="67" t="s">
        <v>3</v>
      </c>
      <c r="B21" s="597">
        <v>90</v>
      </c>
      <c r="C21" s="597">
        <v>95</v>
      </c>
      <c r="D21" s="597">
        <v>85</v>
      </c>
      <c r="E21" s="597">
        <v>68</v>
      </c>
      <c r="F21" s="259" t="s">
        <v>4</v>
      </c>
    </row>
    <row r="22" spans="1:6" s="12" customFormat="1" ht="19.5" customHeight="1" thickBot="1">
      <c r="A22" s="65" t="s">
        <v>12</v>
      </c>
      <c r="B22" s="139">
        <v>8</v>
      </c>
      <c r="C22" s="139">
        <v>8</v>
      </c>
      <c r="D22" s="139">
        <v>10</v>
      </c>
      <c r="E22" s="139">
        <v>11</v>
      </c>
      <c r="F22" s="248" t="s">
        <v>13</v>
      </c>
    </row>
    <row r="23" spans="1:6" ht="19.5" customHeight="1" thickBot="1">
      <c r="A23" s="67" t="s">
        <v>151</v>
      </c>
      <c r="B23" s="597">
        <v>0</v>
      </c>
      <c r="C23" s="597">
        <v>0</v>
      </c>
      <c r="D23" s="597">
        <v>0</v>
      </c>
      <c r="E23" s="597">
        <v>0</v>
      </c>
      <c r="F23" s="259" t="s">
        <v>29</v>
      </c>
    </row>
    <row r="24" spans="1:6" s="12" customFormat="1" ht="19.5" customHeight="1" thickBot="1">
      <c r="A24" s="65" t="s">
        <v>654</v>
      </c>
      <c r="B24" s="139">
        <v>11</v>
      </c>
      <c r="C24" s="139">
        <v>11</v>
      </c>
      <c r="D24" s="139">
        <v>11</v>
      </c>
      <c r="E24" s="139">
        <v>11</v>
      </c>
      <c r="F24" s="248" t="s">
        <v>28</v>
      </c>
    </row>
    <row r="25" spans="1:6" ht="19.5" customHeight="1" thickBot="1">
      <c r="A25" s="67" t="s">
        <v>655</v>
      </c>
      <c r="B25" s="597">
        <v>10</v>
      </c>
      <c r="C25" s="597">
        <v>10</v>
      </c>
      <c r="D25" s="597">
        <v>10</v>
      </c>
      <c r="E25" s="597">
        <v>10</v>
      </c>
      <c r="F25" s="259" t="s">
        <v>658</v>
      </c>
    </row>
    <row r="26" spans="1:6" s="12" customFormat="1" ht="19.5" customHeight="1" thickBot="1">
      <c r="A26" s="595" t="s">
        <v>493</v>
      </c>
      <c r="B26" s="596">
        <v>19</v>
      </c>
      <c r="C26" s="596">
        <v>21</v>
      </c>
      <c r="D26" s="596">
        <v>19</v>
      </c>
      <c r="E26" s="596">
        <v>33</v>
      </c>
      <c r="F26" s="599" t="s">
        <v>27</v>
      </c>
    </row>
    <row r="27" spans="1:6" ht="19.5" customHeight="1" thickBot="1">
      <c r="A27" s="66" t="s">
        <v>24</v>
      </c>
      <c r="B27" s="140">
        <v>6</v>
      </c>
      <c r="C27" s="140">
        <v>6</v>
      </c>
      <c r="D27" s="140">
        <v>7</v>
      </c>
      <c r="E27" s="140">
        <v>8</v>
      </c>
      <c r="F27" s="249" t="s">
        <v>25</v>
      </c>
    </row>
    <row r="28" spans="1:6" s="12" customFormat="1" ht="19.5" customHeight="1" thickBot="1">
      <c r="A28" s="65" t="s">
        <v>22</v>
      </c>
      <c r="B28" s="139">
        <v>10</v>
      </c>
      <c r="C28" s="139">
        <v>10</v>
      </c>
      <c r="D28" s="139">
        <v>10</v>
      </c>
      <c r="E28" s="139">
        <v>9</v>
      </c>
      <c r="F28" s="248" t="s">
        <v>23</v>
      </c>
    </row>
    <row r="29" spans="1:6" s="158" customFormat="1" ht="19.5" customHeight="1">
      <c r="A29" s="232" t="s">
        <v>31</v>
      </c>
      <c r="B29" s="233">
        <v>0</v>
      </c>
      <c r="C29" s="233">
        <v>1</v>
      </c>
      <c r="D29" s="233">
        <v>0</v>
      </c>
      <c r="E29" s="233">
        <v>1</v>
      </c>
      <c r="F29" s="250" t="s">
        <v>32</v>
      </c>
    </row>
    <row r="30" spans="1:6" s="158" customFormat="1" ht="22.5" customHeight="1">
      <c r="A30" s="304" t="s">
        <v>41</v>
      </c>
      <c r="B30" s="231">
        <f>SUM(B7:B29)</f>
        <v>291</v>
      </c>
      <c r="C30" s="231">
        <f>SUM(C7:C29)</f>
        <v>301</v>
      </c>
      <c r="D30" s="231">
        <f>SUM(D7:D29)</f>
        <v>288</v>
      </c>
      <c r="E30" s="231">
        <f>SUM(E7:E29)</f>
        <v>264</v>
      </c>
      <c r="F30" s="305" t="s">
        <v>35</v>
      </c>
    </row>
    <row r="31" spans="1:6">
      <c r="A31" s="647" t="s">
        <v>605</v>
      </c>
      <c r="B31" s="647"/>
      <c r="C31" s="157"/>
      <c r="D31" s="157"/>
      <c r="E31" s="648" t="s">
        <v>606</v>
      </c>
      <c r="F31" s="648"/>
    </row>
    <row r="32" spans="1:6">
      <c r="A32" s="234"/>
      <c r="B32" s="234"/>
      <c r="C32" s="235"/>
      <c r="D32" s="235"/>
      <c r="E32" s="236"/>
      <c r="F32" s="236"/>
    </row>
    <row r="33" spans="1:6" ht="15">
      <c r="A33" s="600" t="s">
        <v>725</v>
      </c>
      <c r="B33" s="635" t="s">
        <v>726</v>
      </c>
      <c r="C33" s="235"/>
      <c r="D33" s="235"/>
      <c r="E33" s="236"/>
      <c r="F33" s="236"/>
    </row>
    <row r="34" spans="1:6">
      <c r="A34" s="600" t="s">
        <v>764</v>
      </c>
      <c r="B34" s="636">
        <v>0</v>
      </c>
      <c r="C34" s="235"/>
      <c r="D34" s="235"/>
      <c r="E34" s="236"/>
      <c r="F34" s="236"/>
    </row>
    <row r="35" spans="1:6">
      <c r="A35" s="637" t="s">
        <v>743</v>
      </c>
      <c r="B35" s="636">
        <v>0</v>
      </c>
    </row>
    <row r="36" spans="1:6" ht="25.5">
      <c r="A36" s="600" t="s">
        <v>744</v>
      </c>
      <c r="B36" s="636">
        <v>1</v>
      </c>
    </row>
    <row r="37" spans="1:6">
      <c r="A37" s="637" t="s">
        <v>745</v>
      </c>
      <c r="B37" s="636">
        <v>1</v>
      </c>
    </row>
    <row r="38" spans="1:6">
      <c r="A38" s="600" t="s">
        <v>746</v>
      </c>
      <c r="B38" s="636">
        <v>2</v>
      </c>
    </row>
    <row r="39" spans="1:6" ht="25.5">
      <c r="A39" s="600" t="s">
        <v>747</v>
      </c>
      <c r="B39" s="636">
        <v>3</v>
      </c>
    </row>
    <row r="40" spans="1:6">
      <c r="A40" s="600" t="s">
        <v>748</v>
      </c>
      <c r="B40" s="636">
        <v>3</v>
      </c>
    </row>
    <row r="41" spans="1:6">
      <c r="A41" s="600" t="s">
        <v>749</v>
      </c>
      <c r="B41" s="636">
        <v>3</v>
      </c>
    </row>
    <row r="42" spans="1:6" ht="25.5">
      <c r="A42" s="600" t="s">
        <v>750</v>
      </c>
      <c r="B42" s="636">
        <v>6</v>
      </c>
    </row>
    <row r="43" spans="1:6" ht="25.5">
      <c r="A43" s="600" t="s">
        <v>751</v>
      </c>
      <c r="B43" s="636">
        <v>8</v>
      </c>
    </row>
    <row r="44" spans="1:6">
      <c r="A44" s="637" t="s">
        <v>752</v>
      </c>
      <c r="B44" s="636">
        <v>8</v>
      </c>
    </row>
    <row r="45" spans="1:6">
      <c r="A45" s="600" t="s">
        <v>753</v>
      </c>
      <c r="B45" s="636">
        <v>9</v>
      </c>
    </row>
    <row r="46" spans="1:6">
      <c r="A46" s="637" t="s">
        <v>754</v>
      </c>
      <c r="B46" s="636">
        <v>9</v>
      </c>
    </row>
    <row r="47" spans="1:6" ht="25.5">
      <c r="A47" s="600" t="s">
        <v>755</v>
      </c>
      <c r="B47" s="636">
        <v>10</v>
      </c>
    </row>
    <row r="48" spans="1:6">
      <c r="A48" s="637" t="s">
        <v>756</v>
      </c>
      <c r="B48" s="636">
        <v>10</v>
      </c>
    </row>
    <row r="49" spans="1:2" ht="24">
      <c r="A49" s="637" t="s">
        <v>765</v>
      </c>
      <c r="B49" s="636">
        <v>10</v>
      </c>
    </row>
    <row r="50" spans="1:2">
      <c r="A50" s="637" t="s">
        <v>757</v>
      </c>
      <c r="B50" s="636">
        <v>11</v>
      </c>
    </row>
    <row r="51" spans="1:2">
      <c r="A51" s="637" t="s">
        <v>758</v>
      </c>
      <c r="B51" s="636">
        <v>11</v>
      </c>
    </row>
    <row r="52" spans="1:2">
      <c r="A52" s="600" t="s">
        <v>759</v>
      </c>
      <c r="B52" s="636">
        <v>12</v>
      </c>
    </row>
    <row r="53" spans="1:2">
      <c r="A53" s="600" t="s">
        <v>760</v>
      </c>
      <c r="B53" s="636">
        <v>18</v>
      </c>
    </row>
    <row r="54" spans="1:2">
      <c r="A54" s="600" t="s">
        <v>761</v>
      </c>
      <c r="B54" s="636">
        <v>28</v>
      </c>
    </row>
    <row r="55" spans="1:2">
      <c r="A55" s="637" t="s">
        <v>762</v>
      </c>
      <c r="B55" s="636">
        <v>33</v>
      </c>
    </row>
    <row r="56" spans="1:2">
      <c r="A56" s="637" t="s">
        <v>763</v>
      </c>
      <c r="B56" s="636">
        <v>68</v>
      </c>
    </row>
    <row r="57" spans="1:2">
      <c r="A57" s="184"/>
      <c r="B57" s="184">
        <f>SUM(B35:B56)</f>
        <v>264</v>
      </c>
    </row>
    <row r="58" spans="1:2">
      <c r="A58" s="78"/>
      <c r="B58" s="78"/>
    </row>
  </sheetData>
  <sortState xmlns:xlrd2="http://schemas.microsoft.com/office/spreadsheetml/2017/richdata2" ref="A63:B86">
    <sortCondition ref="B63"/>
  </sortState>
  <mergeCells count="6">
    <mergeCell ref="A31:B31"/>
    <mergeCell ref="E31:F31"/>
    <mergeCell ref="A1:F1"/>
    <mergeCell ref="B5:E5"/>
    <mergeCell ref="A2:F2"/>
    <mergeCell ref="A3:F3"/>
  </mergeCells>
  <printOptions horizontalCentered="1" verticalCentered="1"/>
  <pageMargins left="0" right="0" top="0" bottom="0" header="0" footer="0"/>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A32"/>
  <sheetViews>
    <sheetView rightToLeft="1" view="pageBreakPreview" zoomScaleNormal="100" zoomScaleSheetLayoutView="100" workbookViewId="0">
      <selection activeCell="A36" sqref="A36"/>
    </sheetView>
  </sheetViews>
  <sheetFormatPr defaultColWidth="9.140625" defaultRowHeight="14.25"/>
  <cols>
    <col min="1" max="1" width="18.5703125" style="106" customWidth="1"/>
    <col min="2" max="4" width="11.42578125" style="106" customWidth="1"/>
    <col min="5" max="5" width="14.28515625" style="106" customWidth="1"/>
    <col min="6" max="7" width="9.7109375" style="106" customWidth="1"/>
    <col min="8" max="8" width="13.5703125" style="106" customWidth="1"/>
    <col min="9" max="11" width="9.7109375" style="106" customWidth="1"/>
    <col min="12" max="12" width="18.5703125" style="121" customWidth="1"/>
    <col min="13" max="16384" width="9.140625" style="106"/>
  </cols>
  <sheetData>
    <row r="1" spans="1:27" s="104" customFormat="1" ht="18">
      <c r="A1" s="656" t="s">
        <v>766</v>
      </c>
      <c r="B1" s="656"/>
      <c r="C1" s="656"/>
      <c r="D1" s="656"/>
      <c r="E1" s="656"/>
      <c r="F1" s="656"/>
      <c r="G1" s="656"/>
      <c r="H1" s="656"/>
      <c r="I1" s="656"/>
      <c r="J1" s="656"/>
      <c r="K1" s="656"/>
      <c r="L1" s="656"/>
      <c r="M1" s="102"/>
      <c r="N1" s="102"/>
      <c r="O1" s="102"/>
      <c r="P1" s="102"/>
      <c r="Q1" s="102"/>
      <c r="R1" s="102"/>
      <c r="S1" s="102"/>
      <c r="T1" s="102"/>
      <c r="U1" s="102"/>
      <c r="V1" s="102"/>
      <c r="W1" s="102"/>
      <c r="X1" s="102"/>
      <c r="Y1" s="102"/>
      <c r="Z1" s="102"/>
      <c r="AA1" s="103"/>
    </row>
    <row r="2" spans="1:27" s="104" customFormat="1" ht="15.75">
      <c r="A2" s="657" t="s">
        <v>767</v>
      </c>
      <c r="B2" s="657"/>
      <c r="C2" s="657"/>
      <c r="D2" s="657"/>
      <c r="E2" s="657"/>
      <c r="F2" s="657"/>
      <c r="G2" s="657"/>
      <c r="H2" s="657"/>
      <c r="I2" s="657"/>
      <c r="J2" s="657"/>
      <c r="K2" s="657"/>
      <c r="L2" s="657"/>
      <c r="M2" s="102"/>
      <c r="N2" s="102"/>
      <c r="O2" s="102"/>
      <c r="P2" s="102"/>
      <c r="Q2" s="102"/>
      <c r="R2" s="102"/>
      <c r="S2" s="102"/>
      <c r="T2" s="102"/>
      <c r="U2" s="102"/>
      <c r="V2" s="102"/>
      <c r="W2" s="102"/>
      <c r="X2" s="102"/>
      <c r="Y2" s="102"/>
      <c r="Z2" s="102"/>
      <c r="AA2" s="103"/>
    </row>
    <row r="3" spans="1:27" s="104" customFormat="1" ht="15.75">
      <c r="A3" s="658">
        <v>2022</v>
      </c>
      <c r="B3" s="658"/>
      <c r="C3" s="658"/>
      <c r="D3" s="658"/>
      <c r="E3" s="658"/>
      <c r="F3" s="658"/>
      <c r="G3" s="658"/>
      <c r="H3" s="658"/>
      <c r="I3" s="658"/>
      <c r="J3" s="658"/>
      <c r="K3" s="658"/>
      <c r="L3" s="658"/>
      <c r="M3" s="102"/>
      <c r="N3" s="102"/>
      <c r="O3" s="102"/>
      <c r="P3" s="102"/>
      <c r="Q3" s="102"/>
      <c r="R3" s="102"/>
      <c r="S3" s="102"/>
      <c r="T3" s="102"/>
      <c r="U3" s="102"/>
      <c r="V3" s="102"/>
      <c r="W3" s="102"/>
      <c r="X3" s="102"/>
      <c r="Y3" s="102"/>
      <c r="Z3" s="102"/>
      <c r="AA3" s="103"/>
    </row>
    <row r="4" spans="1:27" s="104" customFormat="1" ht="11.25" customHeight="1">
      <c r="A4" s="501"/>
      <c r="B4" s="501"/>
      <c r="C4" s="501"/>
      <c r="D4" s="501"/>
      <c r="E4" s="501"/>
      <c r="F4" s="501"/>
      <c r="G4" s="501"/>
      <c r="H4" s="501"/>
      <c r="I4" s="501"/>
      <c r="J4" s="501"/>
      <c r="K4" s="501"/>
      <c r="L4" s="501"/>
      <c r="M4" s="102"/>
      <c r="N4" s="102"/>
      <c r="O4" s="102"/>
      <c r="P4" s="102"/>
      <c r="Q4" s="102"/>
      <c r="R4" s="102"/>
      <c r="S4" s="102"/>
      <c r="T4" s="102"/>
      <c r="U4" s="102"/>
      <c r="V4" s="102"/>
      <c r="W4" s="102"/>
      <c r="X4" s="102"/>
      <c r="Y4" s="102"/>
      <c r="Z4" s="102"/>
      <c r="AA4" s="103"/>
    </row>
    <row r="5" spans="1:27" ht="15.75">
      <c r="A5" s="467" t="s">
        <v>570</v>
      </c>
      <c r="B5" s="549"/>
      <c r="C5" s="549"/>
      <c r="D5" s="549"/>
      <c r="E5" s="549"/>
      <c r="F5" s="549"/>
      <c r="G5" s="549"/>
      <c r="H5" s="549"/>
      <c r="I5" s="549"/>
      <c r="J5" s="549"/>
      <c r="K5" s="549"/>
      <c r="L5" s="468" t="s">
        <v>571</v>
      </c>
      <c r="M5" s="148"/>
      <c r="N5" s="148"/>
      <c r="O5" s="148"/>
      <c r="P5" s="148"/>
      <c r="Q5" s="148"/>
      <c r="R5" s="148"/>
      <c r="S5" s="148"/>
      <c r="T5" s="148"/>
      <c r="U5" s="148"/>
      <c r="V5" s="148"/>
      <c r="W5" s="148"/>
      <c r="X5" s="148"/>
      <c r="Y5" s="148"/>
      <c r="Z5" s="148"/>
      <c r="AA5" s="105"/>
    </row>
    <row r="6" spans="1:27" s="175" customFormat="1" ht="30" customHeight="1">
      <c r="A6" s="659" t="s">
        <v>540</v>
      </c>
      <c r="B6" s="661" t="s">
        <v>42</v>
      </c>
      <c r="C6" s="661"/>
      <c r="D6" s="661"/>
      <c r="E6" s="661"/>
      <c r="F6" s="661"/>
      <c r="G6" s="662" t="s">
        <v>43</v>
      </c>
      <c r="H6" s="662"/>
      <c r="I6" s="662"/>
      <c r="J6" s="662"/>
      <c r="K6" s="663" t="s">
        <v>377</v>
      </c>
      <c r="L6" s="665" t="s">
        <v>639</v>
      </c>
      <c r="M6" s="148"/>
      <c r="N6" s="148"/>
      <c r="O6" s="148"/>
      <c r="P6" s="148"/>
      <c r="Q6" s="148"/>
      <c r="R6" s="148"/>
      <c r="S6" s="148"/>
      <c r="T6" s="148"/>
      <c r="U6" s="148"/>
      <c r="V6" s="148"/>
      <c r="W6" s="148"/>
      <c r="X6" s="148"/>
      <c r="Y6" s="148"/>
    </row>
    <row r="7" spans="1:27" s="175" customFormat="1" ht="58.5" customHeight="1">
      <c r="A7" s="660"/>
      <c r="B7" s="626" t="s">
        <v>688</v>
      </c>
      <c r="C7" s="626" t="s">
        <v>689</v>
      </c>
      <c r="D7" s="627" t="s">
        <v>690</v>
      </c>
      <c r="E7" s="627" t="s">
        <v>691</v>
      </c>
      <c r="F7" s="627" t="s">
        <v>661</v>
      </c>
      <c r="G7" s="628" t="s">
        <v>692</v>
      </c>
      <c r="H7" s="628" t="s">
        <v>693</v>
      </c>
      <c r="I7" s="628" t="s">
        <v>694</v>
      </c>
      <c r="J7" s="627" t="s">
        <v>661</v>
      </c>
      <c r="K7" s="664"/>
      <c r="L7" s="666"/>
    </row>
    <row r="8" spans="1:27" s="111" customFormat="1" ht="16.5" customHeight="1" thickBot="1">
      <c r="A8" s="107" t="s">
        <v>149</v>
      </c>
      <c r="B8" s="108">
        <v>8</v>
      </c>
      <c r="C8" s="108">
        <v>1</v>
      </c>
      <c r="D8" s="108">
        <v>0</v>
      </c>
      <c r="E8" s="108">
        <v>0</v>
      </c>
      <c r="F8" s="109">
        <f>SUM(B8:E8)</f>
        <v>9</v>
      </c>
      <c r="G8" s="108">
        <v>0</v>
      </c>
      <c r="H8" s="108">
        <v>0</v>
      </c>
      <c r="I8" s="108">
        <v>0</v>
      </c>
      <c r="J8" s="109">
        <f>SUM(G8:I8)</f>
        <v>0</v>
      </c>
      <c r="K8" s="110">
        <f>F8+J8</f>
        <v>9</v>
      </c>
      <c r="L8" s="256" t="s">
        <v>2</v>
      </c>
    </row>
    <row r="9" spans="1:27" s="116" customFormat="1" ht="16.5" customHeight="1" thickBot="1">
      <c r="A9" s="112" t="s">
        <v>5</v>
      </c>
      <c r="B9" s="113">
        <v>9</v>
      </c>
      <c r="C9" s="113">
        <v>0</v>
      </c>
      <c r="D9" s="113">
        <v>3</v>
      </c>
      <c r="E9" s="113">
        <v>1</v>
      </c>
      <c r="F9" s="114">
        <f t="shared" ref="F9:F30" si="0">SUM(B9:E9)</f>
        <v>13</v>
      </c>
      <c r="G9" s="113">
        <v>0</v>
      </c>
      <c r="H9" s="113">
        <v>5</v>
      </c>
      <c r="I9" s="113">
        <v>0</v>
      </c>
      <c r="J9" s="114">
        <f t="shared" ref="J9:J30" si="1">SUM(G9:I9)</f>
        <v>5</v>
      </c>
      <c r="K9" s="115">
        <f t="shared" ref="K9:K30" si="2">F9+J9</f>
        <v>18</v>
      </c>
      <c r="L9" s="257" t="s">
        <v>6</v>
      </c>
    </row>
    <row r="10" spans="1:27" s="111" customFormat="1" ht="16.5" customHeight="1" thickBot="1">
      <c r="A10" s="117" t="s">
        <v>20</v>
      </c>
      <c r="B10" s="118">
        <v>0</v>
      </c>
      <c r="C10" s="118">
        <v>0</v>
      </c>
      <c r="D10" s="118">
        <v>3</v>
      </c>
      <c r="E10" s="118">
        <v>0</v>
      </c>
      <c r="F10" s="119">
        <f t="shared" si="0"/>
        <v>3</v>
      </c>
      <c r="G10" s="118">
        <v>0</v>
      </c>
      <c r="H10" s="118">
        <v>0</v>
      </c>
      <c r="I10" s="118">
        <v>0</v>
      </c>
      <c r="J10" s="119">
        <f t="shared" si="1"/>
        <v>0</v>
      </c>
      <c r="K10" s="120">
        <f t="shared" si="2"/>
        <v>3</v>
      </c>
      <c r="L10" s="258" t="s">
        <v>21</v>
      </c>
    </row>
    <row r="11" spans="1:27" s="116" customFormat="1" ht="16.5" customHeight="1" thickBot="1">
      <c r="A11" s="112" t="s">
        <v>14</v>
      </c>
      <c r="B11" s="113">
        <v>0</v>
      </c>
      <c r="C11" s="113">
        <v>0</v>
      </c>
      <c r="D11" s="113">
        <v>0</v>
      </c>
      <c r="E11" s="113">
        <v>0</v>
      </c>
      <c r="F11" s="114">
        <f t="shared" si="0"/>
        <v>0</v>
      </c>
      <c r="G11" s="113">
        <v>0</v>
      </c>
      <c r="H11" s="113">
        <v>3</v>
      </c>
      <c r="I11" s="113">
        <v>0</v>
      </c>
      <c r="J11" s="114">
        <f t="shared" si="1"/>
        <v>3</v>
      </c>
      <c r="K11" s="115">
        <f t="shared" si="2"/>
        <v>3</v>
      </c>
      <c r="L11" s="257" t="s">
        <v>15</v>
      </c>
    </row>
    <row r="12" spans="1:27" s="111" customFormat="1" ht="16.5" customHeight="1" thickBot="1">
      <c r="A12" s="117" t="s">
        <v>378</v>
      </c>
      <c r="B12" s="118">
        <v>15</v>
      </c>
      <c r="C12" s="118">
        <v>1</v>
      </c>
      <c r="D12" s="118">
        <v>1</v>
      </c>
      <c r="E12" s="118">
        <v>2</v>
      </c>
      <c r="F12" s="119">
        <f t="shared" si="0"/>
        <v>19</v>
      </c>
      <c r="G12" s="118">
        <v>2</v>
      </c>
      <c r="H12" s="118">
        <v>7</v>
      </c>
      <c r="I12" s="118">
        <v>0</v>
      </c>
      <c r="J12" s="119">
        <f t="shared" si="1"/>
        <v>9</v>
      </c>
      <c r="K12" s="120">
        <f t="shared" si="2"/>
        <v>28</v>
      </c>
      <c r="L12" s="258" t="s">
        <v>7</v>
      </c>
    </row>
    <row r="13" spans="1:27" s="116" customFormat="1" ht="16.5" customHeight="1" thickBot="1">
      <c r="A13" s="601" t="s">
        <v>637</v>
      </c>
      <c r="B13" s="602">
        <v>0</v>
      </c>
      <c r="C13" s="602">
        <v>0</v>
      </c>
      <c r="D13" s="602">
        <v>0</v>
      </c>
      <c r="E13" s="602">
        <v>0</v>
      </c>
      <c r="F13" s="603">
        <f t="shared" si="0"/>
        <v>0</v>
      </c>
      <c r="G13" s="602">
        <v>0</v>
      </c>
      <c r="H13" s="602">
        <v>0</v>
      </c>
      <c r="I13" s="602">
        <v>0</v>
      </c>
      <c r="J13" s="603">
        <f t="shared" si="1"/>
        <v>0</v>
      </c>
      <c r="K13" s="604">
        <f t="shared" si="2"/>
        <v>0</v>
      </c>
      <c r="L13" s="257" t="s">
        <v>638</v>
      </c>
    </row>
    <row r="14" spans="1:27" s="111" customFormat="1" ht="16.5" customHeight="1" thickBot="1">
      <c r="A14" s="605" t="s">
        <v>26</v>
      </c>
      <c r="B14" s="606">
        <v>7</v>
      </c>
      <c r="C14" s="606">
        <v>1</v>
      </c>
      <c r="D14" s="606">
        <v>0</v>
      </c>
      <c r="E14" s="606">
        <v>0</v>
      </c>
      <c r="F14" s="607">
        <f t="shared" si="0"/>
        <v>8</v>
      </c>
      <c r="G14" s="606">
        <v>0</v>
      </c>
      <c r="H14" s="606">
        <v>2</v>
      </c>
      <c r="I14" s="606">
        <v>0</v>
      </c>
      <c r="J14" s="607">
        <f t="shared" si="1"/>
        <v>2</v>
      </c>
      <c r="K14" s="608">
        <f t="shared" si="2"/>
        <v>10</v>
      </c>
      <c r="L14" s="258" t="s">
        <v>347</v>
      </c>
    </row>
    <row r="15" spans="1:27" s="116" customFormat="1" ht="16.5" customHeight="1" thickBot="1">
      <c r="A15" s="601" t="s">
        <v>33</v>
      </c>
      <c r="B15" s="602">
        <v>0</v>
      </c>
      <c r="C15" s="602">
        <v>0</v>
      </c>
      <c r="D15" s="602">
        <v>0</v>
      </c>
      <c r="E15" s="602">
        <v>0</v>
      </c>
      <c r="F15" s="603">
        <f t="shared" si="0"/>
        <v>0</v>
      </c>
      <c r="G15" s="602">
        <v>0</v>
      </c>
      <c r="H15" s="602">
        <v>0</v>
      </c>
      <c r="I15" s="602">
        <v>0</v>
      </c>
      <c r="J15" s="603">
        <f t="shared" si="1"/>
        <v>0</v>
      </c>
      <c r="K15" s="604">
        <f t="shared" si="2"/>
        <v>0</v>
      </c>
      <c r="L15" s="257" t="s">
        <v>34</v>
      </c>
    </row>
    <row r="16" spans="1:27" s="181" customFormat="1" ht="17.100000000000001" customHeight="1" thickBot="1">
      <c r="A16" s="609" t="s">
        <v>18</v>
      </c>
      <c r="B16" s="610">
        <v>1</v>
      </c>
      <c r="C16" s="610">
        <v>0</v>
      </c>
      <c r="D16" s="610">
        <v>1</v>
      </c>
      <c r="E16" s="610">
        <v>0</v>
      </c>
      <c r="F16" s="607">
        <f t="shared" si="0"/>
        <v>2</v>
      </c>
      <c r="G16" s="610">
        <v>0</v>
      </c>
      <c r="H16" s="610">
        <v>0</v>
      </c>
      <c r="I16" s="610">
        <v>0</v>
      </c>
      <c r="J16" s="607">
        <f t="shared" si="1"/>
        <v>0</v>
      </c>
      <c r="K16" s="611">
        <f t="shared" si="2"/>
        <v>2</v>
      </c>
      <c r="L16" s="572" t="s">
        <v>19</v>
      </c>
    </row>
    <row r="17" spans="1:12" s="116" customFormat="1" ht="17.100000000000001" customHeight="1" thickBot="1">
      <c r="A17" s="601" t="s">
        <v>16</v>
      </c>
      <c r="B17" s="602">
        <v>6</v>
      </c>
      <c r="C17" s="602">
        <v>0</v>
      </c>
      <c r="D17" s="602">
        <v>0</v>
      </c>
      <c r="E17" s="602">
        <v>0</v>
      </c>
      <c r="F17" s="603">
        <f t="shared" si="0"/>
        <v>6</v>
      </c>
      <c r="G17" s="602">
        <v>0</v>
      </c>
      <c r="H17" s="602">
        <v>0</v>
      </c>
      <c r="I17" s="602">
        <v>0</v>
      </c>
      <c r="J17" s="603">
        <f t="shared" si="1"/>
        <v>0</v>
      </c>
      <c r="K17" s="604">
        <f t="shared" si="2"/>
        <v>6</v>
      </c>
      <c r="L17" s="257" t="s">
        <v>17</v>
      </c>
    </row>
    <row r="18" spans="1:12" s="111" customFormat="1" ht="16.5" customHeight="1" thickBot="1">
      <c r="A18" s="605" t="s">
        <v>150</v>
      </c>
      <c r="B18" s="606">
        <v>2</v>
      </c>
      <c r="C18" s="606">
        <v>0</v>
      </c>
      <c r="D18" s="606">
        <v>9</v>
      </c>
      <c r="E18" s="606">
        <v>0</v>
      </c>
      <c r="F18" s="607">
        <f t="shared" si="0"/>
        <v>11</v>
      </c>
      <c r="G18" s="606">
        <v>0</v>
      </c>
      <c r="H18" s="606">
        <v>0</v>
      </c>
      <c r="I18" s="606">
        <v>0</v>
      </c>
      <c r="J18" s="607">
        <f t="shared" si="1"/>
        <v>0</v>
      </c>
      <c r="K18" s="608">
        <f t="shared" si="2"/>
        <v>11</v>
      </c>
      <c r="L18" s="258" t="s">
        <v>28</v>
      </c>
    </row>
    <row r="19" spans="1:12" s="116" customFormat="1" ht="16.5" customHeight="1" thickBot="1">
      <c r="A19" s="601" t="s">
        <v>152</v>
      </c>
      <c r="B19" s="602">
        <v>3</v>
      </c>
      <c r="C19" s="602">
        <v>0</v>
      </c>
      <c r="D19" s="602">
        <v>0</v>
      </c>
      <c r="E19" s="602">
        <v>0</v>
      </c>
      <c r="F19" s="603">
        <f t="shared" si="0"/>
        <v>3</v>
      </c>
      <c r="G19" s="602">
        <v>0</v>
      </c>
      <c r="H19" s="602">
        <v>0</v>
      </c>
      <c r="I19" s="602">
        <v>0</v>
      </c>
      <c r="J19" s="603">
        <f t="shared" si="1"/>
        <v>0</v>
      </c>
      <c r="K19" s="604">
        <f t="shared" si="2"/>
        <v>3</v>
      </c>
      <c r="L19" s="257" t="s">
        <v>30</v>
      </c>
    </row>
    <row r="20" spans="1:12" s="111" customFormat="1" ht="16.5" customHeight="1" thickBot="1">
      <c r="A20" s="605" t="s">
        <v>8</v>
      </c>
      <c r="B20" s="606">
        <v>7</v>
      </c>
      <c r="C20" s="606">
        <v>0</v>
      </c>
      <c r="D20" s="606">
        <v>0</v>
      </c>
      <c r="E20" s="606">
        <v>1</v>
      </c>
      <c r="F20" s="607">
        <f t="shared" si="0"/>
        <v>8</v>
      </c>
      <c r="G20" s="606">
        <v>1</v>
      </c>
      <c r="H20" s="606">
        <v>0</v>
      </c>
      <c r="I20" s="606">
        <v>3</v>
      </c>
      <c r="J20" s="607">
        <f t="shared" si="1"/>
        <v>4</v>
      </c>
      <c r="K20" s="608">
        <f t="shared" si="2"/>
        <v>12</v>
      </c>
      <c r="L20" s="258" t="s">
        <v>9</v>
      </c>
    </row>
    <row r="21" spans="1:12" s="116" customFormat="1" ht="16.5" customHeight="1" thickBot="1">
      <c r="A21" s="601" t="s">
        <v>44</v>
      </c>
      <c r="B21" s="602">
        <v>6</v>
      </c>
      <c r="C21" s="602">
        <v>0</v>
      </c>
      <c r="D21" s="602">
        <v>0</v>
      </c>
      <c r="E21" s="602">
        <v>0</v>
      </c>
      <c r="F21" s="603">
        <f t="shared" si="0"/>
        <v>6</v>
      </c>
      <c r="G21" s="602">
        <v>0</v>
      </c>
      <c r="H21" s="602">
        <v>0</v>
      </c>
      <c r="I21" s="602">
        <v>2</v>
      </c>
      <c r="J21" s="603">
        <f t="shared" si="1"/>
        <v>2</v>
      </c>
      <c r="K21" s="604">
        <f t="shared" si="2"/>
        <v>8</v>
      </c>
      <c r="L21" s="257" t="s">
        <v>656</v>
      </c>
    </row>
    <row r="22" spans="1:12" s="111" customFormat="1" ht="16.5" customHeight="1" thickBot="1">
      <c r="A22" s="605" t="s">
        <v>10</v>
      </c>
      <c r="B22" s="606">
        <v>4</v>
      </c>
      <c r="C22" s="606">
        <v>0</v>
      </c>
      <c r="D22" s="606">
        <v>1</v>
      </c>
      <c r="E22" s="606">
        <v>0</v>
      </c>
      <c r="F22" s="607">
        <f t="shared" si="0"/>
        <v>5</v>
      </c>
      <c r="G22" s="606">
        <v>1</v>
      </c>
      <c r="H22" s="606">
        <v>2</v>
      </c>
      <c r="I22" s="606">
        <v>2</v>
      </c>
      <c r="J22" s="607">
        <f t="shared" si="1"/>
        <v>5</v>
      </c>
      <c r="K22" s="608">
        <f t="shared" si="2"/>
        <v>10</v>
      </c>
      <c r="L22" s="258" t="s">
        <v>11</v>
      </c>
    </row>
    <row r="23" spans="1:12" s="116" customFormat="1" ht="16.5" customHeight="1" thickBot="1">
      <c r="A23" s="601" t="s">
        <v>3</v>
      </c>
      <c r="B23" s="602">
        <v>43</v>
      </c>
      <c r="C23" s="602">
        <v>2</v>
      </c>
      <c r="D23" s="602">
        <v>0</v>
      </c>
      <c r="E23" s="602">
        <v>0</v>
      </c>
      <c r="F23" s="603">
        <f t="shared" si="0"/>
        <v>45</v>
      </c>
      <c r="G23" s="602">
        <v>1</v>
      </c>
      <c r="H23" s="602">
        <v>4</v>
      </c>
      <c r="I23" s="602">
        <v>18</v>
      </c>
      <c r="J23" s="603">
        <f t="shared" si="1"/>
        <v>23</v>
      </c>
      <c r="K23" s="604">
        <f t="shared" si="2"/>
        <v>68</v>
      </c>
      <c r="L23" s="257" t="s">
        <v>4</v>
      </c>
    </row>
    <row r="24" spans="1:12" s="111" customFormat="1" ht="16.5" customHeight="1" thickBot="1">
      <c r="A24" s="605" t="s">
        <v>12</v>
      </c>
      <c r="B24" s="606">
        <v>1</v>
      </c>
      <c r="C24" s="606">
        <v>0</v>
      </c>
      <c r="D24" s="606">
        <v>0</v>
      </c>
      <c r="E24" s="606">
        <v>6</v>
      </c>
      <c r="F24" s="607">
        <f t="shared" si="0"/>
        <v>7</v>
      </c>
      <c r="G24" s="606">
        <v>1</v>
      </c>
      <c r="H24" s="606">
        <v>1</v>
      </c>
      <c r="I24" s="606">
        <v>2</v>
      </c>
      <c r="J24" s="607">
        <f t="shared" si="1"/>
        <v>4</v>
      </c>
      <c r="K24" s="608">
        <f t="shared" si="2"/>
        <v>11</v>
      </c>
      <c r="L24" s="258" t="s">
        <v>13</v>
      </c>
    </row>
    <row r="25" spans="1:12" s="116" customFormat="1" ht="16.5" customHeight="1" thickBot="1">
      <c r="A25" s="601" t="s">
        <v>151</v>
      </c>
      <c r="B25" s="602">
        <v>0</v>
      </c>
      <c r="C25" s="602">
        <v>0</v>
      </c>
      <c r="D25" s="602">
        <v>0</v>
      </c>
      <c r="E25" s="602">
        <v>0</v>
      </c>
      <c r="F25" s="603">
        <f t="shared" si="0"/>
        <v>0</v>
      </c>
      <c r="G25" s="602">
        <v>0</v>
      </c>
      <c r="H25" s="602">
        <v>0</v>
      </c>
      <c r="I25" s="602">
        <v>0</v>
      </c>
      <c r="J25" s="603">
        <f t="shared" si="1"/>
        <v>0</v>
      </c>
      <c r="K25" s="604">
        <f t="shared" si="2"/>
        <v>0</v>
      </c>
      <c r="L25" s="257" t="s">
        <v>29</v>
      </c>
    </row>
    <row r="26" spans="1:12" s="111" customFormat="1" ht="16.5" customHeight="1" thickBot="1">
      <c r="A26" s="605" t="s">
        <v>657</v>
      </c>
      <c r="B26" s="606">
        <v>9</v>
      </c>
      <c r="C26" s="606">
        <v>1</v>
      </c>
      <c r="D26" s="606">
        <v>0</v>
      </c>
      <c r="E26" s="606">
        <v>0</v>
      </c>
      <c r="F26" s="607">
        <f t="shared" si="0"/>
        <v>10</v>
      </c>
      <c r="G26" s="606">
        <v>0</v>
      </c>
      <c r="H26" s="606">
        <v>0</v>
      </c>
      <c r="I26" s="606">
        <v>0</v>
      </c>
      <c r="J26" s="607">
        <f t="shared" si="1"/>
        <v>0</v>
      </c>
      <c r="K26" s="608">
        <f t="shared" si="2"/>
        <v>10</v>
      </c>
      <c r="L26" s="258" t="s">
        <v>658</v>
      </c>
    </row>
    <row r="27" spans="1:12" s="116" customFormat="1" ht="16.5" customHeight="1" thickBot="1">
      <c r="A27" s="612" t="s">
        <v>493</v>
      </c>
      <c r="B27" s="602">
        <v>5</v>
      </c>
      <c r="C27" s="602">
        <v>0</v>
      </c>
      <c r="D27" s="602">
        <v>28</v>
      </c>
      <c r="E27" s="602">
        <v>0</v>
      </c>
      <c r="F27" s="603">
        <f t="shared" si="0"/>
        <v>33</v>
      </c>
      <c r="G27" s="602">
        <v>0</v>
      </c>
      <c r="H27" s="602">
        <v>0</v>
      </c>
      <c r="I27" s="602">
        <v>0</v>
      </c>
      <c r="J27" s="603">
        <f t="shared" si="1"/>
        <v>0</v>
      </c>
      <c r="K27" s="604">
        <f t="shared" si="2"/>
        <v>33</v>
      </c>
      <c r="L27" s="257" t="s">
        <v>27</v>
      </c>
    </row>
    <row r="28" spans="1:12" s="116" customFormat="1" ht="16.5" customHeight="1" thickBot="1">
      <c r="A28" s="613" t="s">
        <v>24</v>
      </c>
      <c r="B28" s="606">
        <v>0</v>
      </c>
      <c r="C28" s="606">
        <v>0</v>
      </c>
      <c r="D28" s="606">
        <v>7</v>
      </c>
      <c r="E28" s="606">
        <v>0</v>
      </c>
      <c r="F28" s="607">
        <f t="shared" si="0"/>
        <v>7</v>
      </c>
      <c r="G28" s="606">
        <v>0</v>
      </c>
      <c r="H28" s="606">
        <v>0</v>
      </c>
      <c r="I28" s="606">
        <v>1</v>
      </c>
      <c r="J28" s="607">
        <f t="shared" si="1"/>
        <v>1</v>
      </c>
      <c r="K28" s="608">
        <f t="shared" si="2"/>
        <v>8</v>
      </c>
      <c r="L28" s="614" t="s">
        <v>25</v>
      </c>
    </row>
    <row r="29" spans="1:12" s="116" customFormat="1" ht="16.5" customHeight="1" thickBot="1">
      <c r="A29" s="601" t="s">
        <v>22</v>
      </c>
      <c r="B29" s="602">
        <v>0</v>
      </c>
      <c r="C29" s="602">
        <v>0</v>
      </c>
      <c r="D29" s="602">
        <v>9</v>
      </c>
      <c r="E29" s="602">
        <v>0</v>
      </c>
      <c r="F29" s="603">
        <f t="shared" si="0"/>
        <v>9</v>
      </c>
      <c r="G29" s="602">
        <v>0</v>
      </c>
      <c r="H29" s="602">
        <v>0</v>
      </c>
      <c r="I29" s="602">
        <v>0</v>
      </c>
      <c r="J29" s="603">
        <f t="shared" si="1"/>
        <v>0</v>
      </c>
      <c r="K29" s="604">
        <f t="shared" si="2"/>
        <v>9</v>
      </c>
      <c r="L29" s="615" t="s">
        <v>23</v>
      </c>
    </row>
    <row r="30" spans="1:12" s="111" customFormat="1" ht="16.5" customHeight="1">
      <c r="A30" s="629" t="s">
        <v>31</v>
      </c>
      <c r="B30" s="630">
        <v>1</v>
      </c>
      <c r="C30" s="630">
        <v>0</v>
      </c>
      <c r="D30" s="630">
        <v>0</v>
      </c>
      <c r="E30" s="630">
        <v>1</v>
      </c>
      <c r="F30" s="631">
        <f t="shared" si="0"/>
        <v>2</v>
      </c>
      <c r="G30" s="630">
        <v>0</v>
      </c>
      <c r="H30" s="630">
        <v>0</v>
      </c>
      <c r="I30" s="630">
        <v>0</v>
      </c>
      <c r="J30" s="631">
        <f t="shared" si="1"/>
        <v>0</v>
      </c>
      <c r="K30" s="632">
        <f t="shared" si="2"/>
        <v>2</v>
      </c>
      <c r="L30" s="633" t="s">
        <v>32</v>
      </c>
    </row>
    <row r="31" spans="1:12" ht="19.5" customHeight="1">
      <c r="A31" s="569" t="s">
        <v>41</v>
      </c>
      <c r="B31" s="570">
        <f>SUM(B8:B30)</f>
        <v>127</v>
      </c>
      <c r="C31" s="570">
        <f>SUM(C8:C30)</f>
        <v>6</v>
      </c>
      <c r="D31" s="570">
        <f>SUM(D8:D30)</f>
        <v>62</v>
      </c>
      <c r="E31" s="570">
        <f>SUM(E8:E30)</f>
        <v>11</v>
      </c>
      <c r="F31" s="570">
        <f>SUM(F8:F30)</f>
        <v>206</v>
      </c>
      <c r="G31" s="570">
        <f t="shared" ref="G31:I31" si="3">SUM(G8:G30)</f>
        <v>6</v>
      </c>
      <c r="H31" s="570">
        <f t="shared" si="3"/>
        <v>24</v>
      </c>
      <c r="I31" s="570">
        <f t="shared" si="3"/>
        <v>28</v>
      </c>
      <c r="J31" s="570">
        <f>SUM(J8:J30)</f>
        <v>58</v>
      </c>
      <c r="K31" s="570">
        <f>SUM(K8:K30)</f>
        <v>264</v>
      </c>
      <c r="L31" s="571" t="s">
        <v>35</v>
      </c>
    </row>
    <row r="32" spans="1:12" ht="15" customHeight="1">
      <c r="A32" s="647"/>
      <c r="B32" s="655"/>
      <c r="C32" s="655"/>
      <c r="D32" s="655"/>
      <c r="E32" s="324"/>
      <c r="F32" s="325"/>
      <c r="G32" s="325"/>
      <c r="H32" s="325"/>
      <c r="I32" s="667"/>
      <c r="J32" s="667"/>
      <c r="K32" s="667"/>
      <c r="L32" s="667"/>
    </row>
  </sheetData>
  <mergeCells count="10">
    <mergeCell ref="A32:D32"/>
    <mergeCell ref="A1:L1"/>
    <mergeCell ref="A2:L2"/>
    <mergeCell ref="A3:L3"/>
    <mergeCell ref="A6:A7"/>
    <mergeCell ref="B6:F6"/>
    <mergeCell ref="G6:J6"/>
    <mergeCell ref="K6:K7"/>
    <mergeCell ref="L6:L7"/>
    <mergeCell ref="I32:L32"/>
  </mergeCells>
  <printOptions horizontalCentered="1" verticalCentered="1"/>
  <pageMargins left="0" right="0" top="0" bottom="0" header="0" footer="0"/>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N66"/>
  <sheetViews>
    <sheetView rightToLeft="1" view="pageBreakPreview" zoomScaleNormal="100" zoomScaleSheetLayoutView="100" workbookViewId="0">
      <selection activeCell="A12" sqref="A12"/>
    </sheetView>
  </sheetViews>
  <sheetFormatPr defaultRowHeight="12.75"/>
  <cols>
    <col min="1" max="1" width="28.5703125" customWidth="1"/>
    <col min="2" max="5" width="10" customWidth="1"/>
    <col min="6" max="6" width="28.5703125" style="2" customWidth="1"/>
    <col min="7" max="7" width="15.28515625" customWidth="1"/>
    <col min="13" max="13" width="37.42578125" customWidth="1"/>
    <col min="14" max="14" width="5" style="42" customWidth="1"/>
  </cols>
  <sheetData>
    <row r="1" spans="1:14" ht="18">
      <c r="A1" s="668" t="s">
        <v>348</v>
      </c>
      <c r="B1" s="668"/>
      <c r="C1" s="668"/>
      <c r="D1" s="668"/>
      <c r="E1" s="668"/>
      <c r="F1" s="668"/>
    </row>
    <row r="2" spans="1:14" s="3" customFormat="1" ht="15.75">
      <c r="A2" s="669" t="s">
        <v>641</v>
      </c>
      <c r="B2" s="669"/>
      <c r="C2" s="669"/>
      <c r="D2" s="670"/>
      <c r="E2" s="670"/>
      <c r="F2" s="670"/>
      <c r="N2" s="14"/>
    </row>
    <row r="3" spans="1:14" s="3" customFormat="1" ht="15.75">
      <c r="A3" s="671" t="s">
        <v>541</v>
      </c>
      <c r="B3" s="671"/>
      <c r="C3" s="671"/>
      <c r="D3" s="671"/>
      <c r="E3" s="671"/>
      <c r="F3" s="671"/>
      <c r="N3" s="14"/>
    </row>
    <row r="4" spans="1:14" s="3" customFormat="1" ht="11.25" customHeight="1">
      <c r="A4" s="502"/>
      <c r="B4" s="502"/>
      <c r="C4" s="502"/>
      <c r="D4" s="502"/>
      <c r="E4" s="502"/>
      <c r="F4" s="502"/>
      <c r="N4" s="14"/>
    </row>
    <row r="5" spans="1:14" ht="15.75">
      <c r="A5" s="38" t="s">
        <v>572</v>
      </c>
      <c r="B5" s="38"/>
      <c r="C5" s="543"/>
      <c r="D5" s="543"/>
      <c r="E5" s="543"/>
      <c r="F5" s="39" t="s">
        <v>573</v>
      </c>
    </row>
    <row r="6" spans="1:14" ht="30" customHeight="1">
      <c r="A6" s="60" t="s">
        <v>50</v>
      </c>
      <c r="B6" s="146">
        <v>2019</v>
      </c>
      <c r="C6" s="146" t="s">
        <v>648</v>
      </c>
      <c r="D6" s="146" t="s">
        <v>640</v>
      </c>
      <c r="E6" s="383">
        <v>2022</v>
      </c>
      <c r="F6" s="574" t="s">
        <v>63</v>
      </c>
      <c r="K6" s="42"/>
      <c r="N6"/>
    </row>
    <row r="7" spans="1:14" ht="22.5" customHeight="1" thickBot="1">
      <c r="A7" s="61" t="s">
        <v>49</v>
      </c>
      <c r="B7" s="127">
        <v>548</v>
      </c>
      <c r="C7" s="127">
        <v>296</v>
      </c>
      <c r="D7" s="127">
        <v>216</v>
      </c>
      <c r="E7" s="384">
        <v>323</v>
      </c>
      <c r="F7" s="251" t="s">
        <v>709</v>
      </c>
      <c r="K7" s="42"/>
      <c r="N7"/>
    </row>
    <row r="8" spans="1:14" s="6" customFormat="1" ht="22.5" customHeight="1" thickBot="1">
      <c r="A8" s="126" t="s">
        <v>51</v>
      </c>
      <c r="B8" s="128">
        <v>867</v>
      </c>
      <c r="C8" s="128">
        <v>255</v>
      </c>
      <c r="D8" s="128">
        <v>224</v>
      </c>
      <c r="E8" s="426">
        <v>576</v>
      </c>
      <c r="F8" s="252" t="s">
        <v>710</v>
      </c>
      <c r="K8" s="7"/>
    </row>
    <row r="9" spans="1:14" ht="22.5" customHeight="1" thickBot="1">
      <c r="A9" s="62" t="s">
        <v>52</v>
      </c>
      <c r="B9" s="129">
        <v>1008</v>
      </c>
      <c r="C9" s="129">
        <v>493</v>
      </c>
      <c r="D9" s="129">
        <v>667</v>
      </c>
      <c r="E9" s="385">
        <v>707</v>
      </c>
      <c r="F9" s="253" t="s">
        <v>711</v>
      </c>
      <c r="K9" s="42"/>
      <c r="N9"/>
    </row>
    <row r="10" spans="1:14" s="6" customFormat="1" ht="22.5" customHeight="1" thickBot="1">
      <c r="A10" s="126" t="s">
        <v>53</v>
      </c>
      <c r="B10" s="128">
        <v>2677</v>
      </c>
      <c r="C10" s="128">
        <v>897</v>
      </c>
      <c r="D10" s="128">
        <v>637</v>
      </c>
      <c r="E10" s="426">
        <v>1090</v>
      </c>
      <c r="F10" s="252" t="s">
        <v>712</v>
      </c>
      <c r="K10" s="7"/>
    </row>
    <row r="11" spans="1:14" ht="22.5" customHeight="1" thickBot="1">
      <c r="A11" s="62" t="s">
        <v>54</v>
      </c>
      <c r="B11" s="130">
        <v>725</v>
      </c>
      <c r="C11" s="130">
        <v>380</v>
      </c>
      <c r="D11" s="130">
        <v>379</v>
      </c>
      <c r="E11" s="385">
        <v>493</v>
      </c>
      <c r="F11" s="253" t="s">
        <v>713</v>
      </c>
      <c r="K11" s="42"/>
      <c r="N11"/>
    </row>
    <row r="12" spans="1:14" s="6" customFormat="1" ht="22.5" customHeight="1" thickBot="1">
      <c r="A12" s="126" t="s">
        <v>55</v>
      </c>
      <c r="B12" s="128">
        <v>1159</v>
      </c>
      <c r="C12" s="128">
        <v>499</v>
      </c>
      <c r="D12" s="128">
        <v>357</v>
      </c>
      <c r="E12" s="426">
        <v>809</v>
      </c>
      <c r="F12" s="252" t="s">
        <v>714</v>
      </c>
      <c r="K12" s="7"/>
    </row>
    <row r="13" spans="1:14" ht="22.5" customHeight="1" thickBot="1">
      <c r="A13" s="62" t="s">
        <v>56</v>
      </c>
      <c r="B13" s="130">
        <v>459</v>
      </c>
      <c r="C13" s="130">
        <v>354</v>
      </c>
      <c r="D13" s="130">
        <v>158</v>
      </c>
      <c r="E13" s="385">
        <v>375</v>
      </c>
      <c r="F13" s="253" t="s">
        <v>715</v>
      </c>
      <c r="K13" s="42"/>
      <c r="N13"/>
    </row>
    <row r="14" spans="1:14" s="6" customFormat="1" ht="22.5" customHeight="1" thickBot="1">
      <c r="A14" s="126" t="s">
        <v>184</v>
      </c>
      <c r="B14" s="128">
        <v>860</v>
      </c>
      <c r="C14" s="128">
        <v>262</v>
      </c>
      <c r="D14" s="128">
        <v>469</v>
      </c>
      <c r="E14" s="426">
        <v>538</v>
      </c>
      <c r="F14" s="252" t="s">
        <v>716</v>
      </c>
      <c r="K14" s="7"/>
    </row>
    <row r="15" spans="1:14" ht="22.5" customHeight="1" thickBot="1">
      <c r="A15" s="62" t="s">
        <v>57</v>
      </c>
      <c r="B15" s="130">
        <v>582</v>
      </c>
      <c r="C15" s="130">
        <v>260</v>
      </c>
      <c r="D15" s="130">
        <v>169</v>
      </c>
      <c r="E15" s="385">
        <v>221</v>
      </c>
      <c r="F15" s="253" t="s">
        <v>717</v>
      </c>
      <c r="K15" s="42"/>
      <c r="N15"/>
    </row>
    <row r="16" spans="1:14" s="6" customFormat="1" ht="22.5" customHeight="1" thickBot="1">
      <c r="A16" s="126" t="s">
        <v>58</v>
      </c>
      <c r="B16" s="128">
        <v>185</v>
      </c>
      <c r="C16" s="128">
        <v>107</v>
      </c>
      <c r="D16" s="128">
        <v>159</v>
      </c>
      <c r="E16" s="426">
        <v>208</v>
      </c>
      <c r="F16" s="252" t="s">
        <v>718</v>
      </c>
      <c r="K16" s="7"/>
    </row>
    <row r="17" spans="1:14" ht="22.5" customHeight="1" thickBot="1">
      <c r="A17" s="62" t="s">
        <v>59</v>
      </c>
      <c r="B17" s="130">
        <v>816</v>
      </c>
      <c r="C17" s="130">
        <v>172</v>
      </c>
      <c r="D17" s="130">
        <v>199</v>
      </c>
      <c r="E17" s="385">
        <v>267</v>
      </c>
      <c r="F17" s="253" t="s">
        <v>719</v>
      </c>
      <c r="K17" s="42"/>
      <c r="N17"/>
    </row>
    <row r="18" spans="1:14" s="6" customFormat="1" ht="22.5" customHeight="1" thickBot="1">
      <c r="A18" s="126" t="s">
        <v>60</v>
      </c>
      <c r="B18" s="128">
        <v>1299</v>
      </c>
      <c r="C18" s="128">
        <v>674</v>
      </c>
      <c r="D18" s="128">
        <v>188</v>
      </c>
      <c r="E18" s="426">
        <v>977</v>
      </c>
      <c r="F18" s="252" t="s">
        <v>720</v>
      </c>
      <c r="K18" s="7"/>
    </row>
    <row r="19" spans="1:14" s="6" customFormat="1" ht="22.5" customHeight="1" thickBot="1">
      <c r="A19" s="152" t="s">
        <v>544</v>
      </c>
      <c r="B19" s="131">
        <v>0</v>
      </c>
      <c r="C19" s="131">
        <v>271</v>
      </c>
      <c r="D19" s="131">
        <v>230</v>
      </c>
      <c r="E19" s="425">
        <v>463</v>
      </c>
      <c r="F19" s="254" t="s">
        <v>721</v>
      </c>
      <c r="K19" s="7"/>
    </row>
    <row r="20" spans="1:14" ht="22.5" customHeight="1" thickBot="1">
      <c r="A20" s="126" t="s">
        <v>61</v>
      </c>
      <c r="B20" s="128">
        <v>927</v>
      </c>
      <c r="C20" s="128">
        <v>396</v>
      </c>
      <c r="D20" s="128">
        <v>727</v>
      </c>
      <c r="E20" s="426">
        <v>270</v>
      </c>
      <c r="F20" s="252" t="s">
        <v>722</v>
      </c>
      <c r="K20" s="42"/>
      <c r="N20"/>
    </row>
    <row r="21" spans="1:14" s="6" customFormat="1" ht="22.5" customHeight="1" thickBot="1">
      <c r="A21" s="152" t="s">
        <v>153</v>
      </c>
      <c r="B21" s="131">
        <v>3254</v>
      </c>
      <c r="C21" s="131">
        <v>2278</v>
      </c>
      <c r="D21" s="131">
        <v>160</v>
      </c>
      <c r="E21" s="425">
        <v>202</v>
      </c>
      <c r="F21" s="254" t="s">
        <v>723</v>
      </c>
      <c r="K21" s="7"/>
    </row>
    <row r="22" spans="1:14" ht="22.5" customHeight="1">
      <c r="A22" s="153" t="s">
        <v>461</v>
      </c>
      <c r="B22" s="154">
        <v>4307</v>
      </c>
      <c r="C22" s="154">
        <v>430</v>
      </c>
      <c r="D22" s="154">
        <v>2054</v>
      </c>
      <c r="E22" s="427">
        <v>4763</v>
      </c>
      <c r="F22" s="255" t="s">
        <v>724</v>
      </c>
    </row>
    <row r="23" spans="1:14" ht="28.5" customHeight="1">
      <c r="A23" s="306" t="s">
        <v>0</v>
      </c>
      <c r="B23" s="159">
        <f>B7+B8+B9+B10+B11+B12+B13+B14+B15+B16+B17+B18+B19+B20+B21+B22</f>
        <v>19673</v>
      </c>
      <c r="C23" s="159">
        <f>SUM(C7:C22)</f>
        <v>8024</v>
      </c>
      <c r="D23" s="159">
        <f>SUM(D7:D22)</f>
        <v>6993</v>
      </c>
      <c r="E23" s="159">
        <f>E7+E8+E9+E10+E11+E12+E13+E14+E15+E16+E17+E18+E19+E20+E21+E22</f>
        <v>12282</v>
      </c>
      <c r="F23" s="307" t="s">
        <v>1</v>
      </c>
      <c r="J23" s="42"/>
      <c r="N23"/>
    </row>
    <row r="24" spans="1:14" s="102" customFormat="1" ht="24.95" customHeight="1">
      <c r="A24" s="673" t="s">
        <v>653</v>
      </c>
      <c r="B24" s="673"/>
      <c r="C24" s="673"/>
      <c r="D24" s="672" t="s">
        <v>649</v>
      </c>
      <c r="E24" s="672"/>
      <c r="F24" s="672"/>
      <c r="H24" s="573"/>
    </row>
    <row r="25" spans="1:14" ht="12.75" customHeight="1">
      <c r="J25" s="42"/>
      <c r="N25"/>
    </row>
    <row r="26" spans="1:14">
      <c r="A26" s="2" t="s">
        <v>725</v>
      </c>
      <c r="B26" s="69" t="s">
        <v>726</v>
      </c>
      <c r="J26" s="42"/>
      <c r="N26"/>
    </row>
    <row r="27" spans="1:14">
      <c r="A27" s="2" t="s">
        <v>727</v>
      </c>
      <c r="B27" s="69">
        <v>4763</v>
      </c>
      <c r="J27" s="42"/>
      <c r="N27"/>
    </row>
    <row r="28" spans="1:14">
      <c r="A28" s="2" t="s">
        <v>728</v>
      </c>
      <c r="B28" s="69">
        <v>1090</v>
      </c>
      <c r="J28" s="42"/>
      <c r="N28"/>
    </row>
    <row r="29" spans="1:14">
      <c r="A29" s="2" t="s">
        <v>729</v>
      </c>
      <c r="B29" s="69">
        <v>977</v>
      </c>
      <c r="J29" s="42"/>
      <c r="N29"/>
    </row>
    <row r="30" spans="1:14">
      <c r="A30" s="2" t="s">
        <v>730</v>
      </c>
      <c r="B30" s="69">
        <v>809</v>
      </c>
      <c r="F30"/>
      <c r="N30"/>
    </row>
    <row r="31" spans="1:14">
      <c r="A31" s="2" t="s">
        <v>731</v>
      </c>
      <c r="B31" s="69">
        <v>707</v>
      </c>
    </row>
    <row r="32" spans="1:14">
      <c r="A32" s="2" t="s">
        <v>732</v>
      </c>
      <c r="B32" s="69">
        <v>576</v>
      </c>
      <c r="F32"/>
      <c r="N32"/>
    </row>
    <row r="33" spans="1:14">
      <c r="A33" s="2" t="s">
        <v>733</v>
      </c>
      <c r="B33" s="69">
        <v>538</v>
      </c>
    </row>
    <row r="34" spans="1:14">
      <c r="A34" s="2" t="s">
        <v>734</v>
      </c>
      <c r="B34" s="69">
        <v>493</v>
      </c>
    </row>
    <row r="35" spans="1:14">
      <c r="A35" s="2" t="s">
        <v>735</v>
      </c>
      <c r="B35" s="69">
        <v>463</v>
      </c>
      <c r="F35"/>
      <c r="N35"/>
    </row>
    <row r="36" spans="1:14">
      <c r="A36" s="2" t="s">
        <v>736</v>
      </c>
      <c r="B36" s="69">
        <v>375</v>
      </c>
      <c r="F36"/>
      <c r="N36"/>
    </row>
    <row r="37" spans="1:14">
      <c r="A37" s="2" t="s">
        <v>737</v>
      </c>
      <c r="B37" s="69">
        <v>323</v>
      </c>
    </row>
    <row r="38" spans="1:14">
      <c r="A38" s="2" t="s">
        <v>738</v>
      </c>
      <c r="B38" s="69">
        <v>270</v>
      </c>
    </row>
    <row r="39" spans="1:14">
      <c r="A39" s="2" t="s">
        <v>739</v>
      </c>
      <c r="B39" s="69">
        <v>267</v>
      </c>
      <c r="J39" s="42"/>
      <c r="N39"/>
    </row>
    <row r="40" spans="1:14">
      <c r="A40" s="2" t="s">
        <v>740</v>
      </c>
      <c r="B40" s="69">
        <v>221</v>
      </c>
      <c r="J40" s="42"/>
      <c r="N40"/>
    </row>
    <row r="41" spans="1:14">
      <c r="A41" s="2" t="s">
        <v>741</v>
      </c>
      <c r="B41" s="69">
        <v>208</v>
      </c>
    </row>
    <row r="42" spans="1:14">
      <c r="A42" s="2" t="s">
        <v>742</v>
      </c>
      <c r="B42" s="69">
        <v>202</v>
      </c>
    </row>
    <row r="43" spans="1:14">
      <c r="A43" s="148"/>
      <c r="B43" s="148"/>
    </row>
    <row r="44" spans="1:14">
      <c r="A44" s="148"/>
      <c r="B44" s="634">
        <f>SUM(B27:B42)</f>
        <v>12282</v>
      </c>
    </row>
    <row r="45" spans="1:14">
      <c r="B45" s="69"/>
    </row>
    <row r="46" spans="1:14">
      <c r="A46" s="2"/>
      <c r="B46" s="69"/>
    </row>
    <row r="47" spans="1:14">
      <c r="B47" s="69"/>
    </row>
    <row r="48" spans="1:14">
      <c r="F48"/>
      <c r="N48"/>
    </row>
    <row r="50" spans="1:2">
      <c r="A50" s="2"/>
      <c r="B50" s="69"/>
    </row>
    <row r="51" spans="1:2">
      <c r="A51" s="8"/>
      <c r="B51" s="428"/>
    </row>
    <row r="52" spans="1:2">
      <c r="B52" s="69"/>
    </row>
    <row r="53" spans="1:2">
      <c r="B53" s="69"/>
    </row>
    <row r="54" spans="1:2">
      <c r="B54" s="69"/>
    </row>
    <row r="55" spans="1:2">
      <c r="B55" s="69"/>
    </row>
    <row r="56" spans="1:2">
      <c r="B56" s="69"/>
    </row>
    <row r="57" spans="1:2">
      <c r="B57" s="69"/>
    </row>
    <row r="58" spans="1:2">
      <c r="B58" s="69"/>
    </row>
    <row r="59" spans="1:2">
      <c r="B59" s="69"/>
    </row>
    <row r="60" spans="1:2">
      <c r="B60" s="69"/>
    </row>
    <row r="61" spans="1:2">
      <c r="B61" s="69"/>
    </row>
    <row r="62" spans="1:2">
      <c r="B62" s="69"/>
    </row>
    <row r="63" spans="1:2">
      <c r="B63" s="69"/>
    </row>
    <row r="64" spans="1:2">
      <c r="B64" s="69"/>
    </row>
    <row r="65" spans="2:2">
      <c r="B65" s="69"/>
    </row>
    <row r="66" spans="2:2">
      <c r="B66" s="69"/>
    </row>
  </sheetData>
  <sortState xmlns:xlrd2="http://schemas.microsoft.com/office/spreadsheetml/2017/richdata2" ref="A50:B66">
    <sortCondition descending="1" ref="B50"/>
  </sortState>
  <mergeCells count="5">
    <mergeCell ref="A1:F1"/>
    <mergeCell ref="A2:F2"/>
    <mergeCell ref="A3:F3"/>
    <mergeCell ref="D24:F24"/>
    <mergeCell ref="A24:C24"/>
  </mergeCells>
  <printOptions horizontalCentered="1" verticalCentered="1"/>
  <pageMargins left="0" right="0" top="0" bottom="0" header="0" footer="0"/>
  <pageSetup paperSize="9" fitToWidth="0" fitToHeight="0"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Q30"/>
  <sheetViews>
    <sheetView rightToLeft="1" view="pageBreakPreview" zoomScaleNormal="100" zoomScaleSheetLayoutView="100" workbookViewId="0">
      <selection activeCell="F30" sqref="F30"/>
    </sheetView>
  </sheetViews>
  <sheetFormatPr defaultColWidth="9.140625" defaultRowHeight="12.75"/>
  <cols>
    <col min="1" max="1" width="27.140625" style="24" customWidth="1"/>
    <col min="2" max="5" width="10" style="24" customWidth="1"/>
    <col min="6" max="6" width="27.140625" style="24" customWidth="1"/>
    <col min="7" max="7" width="9.140625" style="24"/>
    <col min="8" max="8" width="5.85546875" style="24" customWidth="1"/>
    <col min="9" max="10" width="9.140625" style="24" customWidth="1"/>
    <col min="11" max="15" width="9.140625" style="24"/>
    <col min="16" max="16" width="37.42578125" style="24" customWidth="1"/>
    <col min="17" max="17" width="5" style="25" customWidth="1"/>
    <col min="18" max="16384" width="9.140625" style="24"/>
  </cols>
  <sheetData>
    <row r="1" spans="1:17" ht="18">
      <c r="A1" s="674" t="s">
        <v>189</v>
      </c>
      <c r="B1" s="674"/>
      <c r="C1" s="674"/>
      <c r="D1" s="674"/>
      <c r="E1" s="674"/>
      <c r="F1" s="674"/>
    </row>
    <row r="2" spans="1:17" s="28" customFormat="1" ht="15.75">
      <c r="A2" s="675" t="s">
        <v>298</v>
      </c>
      <c r="B2" s="675"/>
      <c r="C2" s="675"/>
      <c r="D2" s="675"/>
      <c r="E2" s="675"/>
      <c r="F2" s="675"/>
      <c r="Q2" s="29"/>
    </row>
    <row r="3" spans="1:17" s="28" customFormat="1" ht="15.75">
      <c r="A3" s="677" t="s">
        <v>541</v>
      </c>
      <c r="B3" s="677"/>
      <c r="C3" s="677"/>
      <c r="D3" s="677"/>
      <c r="E3" s="677"/>
      <c r="F3" s="677"/>
      <c r="Q3" s="29"/>
    </row>
    <row r="4" spans="1:17" s="28" customFormat="1" ht="11.25" customHeight="1">
      <c r="A4" s="503"/>
      <c r="B4" s="503"/>
      <c r="C4" s="503"/>
      <c r="D4" s="503"/>
      <c r="E4" s="503"/>
      <c r="F4" s="503"/>
      <c r="Q4" s="29"/>
    </row>
    <row r="5" spans="1:17" ht="15.75">
      <c r="A5" s="676" t="s">
        <v>381</v>
      </c>
      <c r="B5" s="676"/>
      <c r="C5" s="676"/>
      <c r="D5" s="676"/>
      <c r="E5" s="240"/>
      <c r="F5" s="59" t="s">
        <v>446</v>
      </c>
    </row>
    <row r="6" spans="1:17" ht="30" customHeight="1">
      <c r="A6" s="91" t="s">
        <v>575</v>
      </c>
      <c r="B6" s="92">
        <v>2019</v>
      </c>
      <c r="C6" s="92">
        <v>2020</v>
      </c>
      <c r="D6" s="92">
        <v>2021</v>
      </c>
      <c r="E6" s="387">
        <v>2022</v>
      </c>
      <c r="F6" s="391" t="s">
        <v>576</v>
      </c>
      <c r="N6" s="25"/>
      <c r="Q6" s="24"/>
    </row>
    <row r="7" spans="1:17" ht="26.25" customHeight="1" thickBot="1">
      <c r="A7" s="132" t="s">
        <v>187</v>
      </c>
      <c r="B7" s="141">
        <v>16</v>
      </c>
      <c r="C7" s="141">
        <v>16</v>
      </c>
      <c r="D7" s="141">
        <v>12</v>
      </c>
      <c r="E7" s="388">
        <v>12</v>
      </c>
      <c r="F7" s="368" t="s">
        <v>329</v>
      </c>
      <c r="J7" s="30"/>
      <c r="K7" s="30"/>
      <c r="L7" s="30"/>
      <c r="M7" s="30"/>
      <c r="N7" s="31"/>
      <c r="Q7" s="24"/>
    </row>
    <row r="8" spans="1:17" s="30" customFormat="1" ht="26.25" customHeight="1" thickBot="1">
      <c r="A8" s="133" t="s">
        <v>188</v>
      </c>
      <c r="B8" s="70">
        <v>9</v>
      </c>
      <c r="C8" s="70">
        <v>9</v>
      </c>
      <c r="D8" s="70">
        <v>10</v>
      </c>
      <c r="E8" s="389">
        <v>7</v>
      </c>
      <c r="F8" s="369" t="s">
        <v>330</v>
      </c>
      <c r="J8" s="24"/>
      <c r="K8" s="24"/>
      <c r="L8" s="24"/>
      <c r="M8" s="24"/>
      <c r="N8" s="25"/>
    </row>
    <row r="9" spans="1:17" ht="28.5" customHeight="1">
      <c r="A9" s="237" t="s">
        <v>504</v>
      </c>
      <c r="B9" s="238">
        <v>9</v>
      </c>
      <c r="C9" s="238">
        <v>10</v>
      </c>
      <c r="D9" s="238">
        <v>10</v>
      </c>
      <c r="E9" s="390">
        <v>12</v>
      </c>
      <c r="F9" s="370" t="s">
        <v>505</v>
      </c>
      <c r="J9" s="30"/>
      <c r="K9" s="30"/>
      <c r="L9" s="30"/>
      <c r="M9" s="30"/>
      <c r="N9" s="30"/>
      <c r="Q9" s="24"/>
    </row>
    <row r="10" spans="1:17" s="30" customFormat="1" ht="28.5" customHeight="1">
      <c r="A10" s="319" t="s">
        <v>0</v>
      </c>
      <c r="B10" s="68">
        <f>SUM(B7:B9)</f>
        <v>34</v>
      </c>
      <c r="C10" s="68">
        <f>SUM(C7:C9)</f>
        <v>35</v>
      </c>
      <c r="D10" s="68">
        <f>SUM(D7:D9)</f>
        <v>32</v>
      </c>
      <c r="E10" s="68">
        <f>SUM(E7:E9)</f>
        <v>31</v>
      </c>
      <c r="F10" s="371" t="s">
        <v>1</v>
      </c>
      <c r="J10" s="24"/>
      <c r="K10" s="24"/>
      <c r="L10" s="24"/>
      <c r="M10" s="24"/>
      <c r="N10" s="24"/>
      <c r="Q10" s="31"/>
    </row>
    <row r="12" spans="1:17">
      <c r="A12" s="2"/>
      <c r="B12" s="69"/>
    </row>
    <row r="13" spans="1:17">
      <c r="A13" s="2"/>
      <c r="B13" s="69"/>
    </row>
    <row r="14" spans="1:17">
      <c r="A14" s="2"/>
      <c r="B14" s="69"/>
    </row>
    <row r="15" spans="1:17">
      <c r="A15" s="2"/>
      <c r="B15" s="69"/>
    </row>
    <row r="16" spans="1:17">
      <c r="A16" s="2"/>
      <c r="B16" s="69"/>
    </row>
    <row r="17" spans="1:2">
      <c r="A17" s="2"/>
      <c r="B17" s="69"/>
    </row>
    <row r="18" spans="1:2">
      <c r="A18" s="2"/>
      <c r="B18" s="69"/>
    </row>
    <row r="19" spans="1:2">
      <c r="A19" s="2"/>
      <c r="B19" s="69"/>
    </row>
    <row r="20" spans="1:2">
      <c r="A20" s="2"/>
      <c r="B20" s="69"/>
    </row>
    <row r="21" spans="1:2">
      <c r="A21" s="2"/>
      <c r="B21" s="69"/>
    </row>
    <row r="22" spans="1:2">
      <c r="A22" s="2"/>
      <c r="B22" s="69"/>
    </row>
    <row r="23" spans="1:2">
      <c r="A23" s="2"/>
      <c r="B23" s="69"/>
    </row>
    <row r="24" spans="1:2">
      <c r="A24" s="2"/>
      <c r="B24" s="69"/>
    </row>
    <row r="25" spans="1:2">
      <c r="A25" s="2"/>
      <c r="B25" s="69"/>
    </row>
    <row r="26" spans="1:2">
      <c r="A26" s="2"/>
      <c r="B26" s="69"/>
    </row>
    <row r="27" spans="1:2">
      <c r="A27" s="2"/>
      <c r="B27" s="69"/>
    </row>
    <row r="28" spans="1:2">
      <c r="A28" s="2"/>
      <c r="B28" s="69"/>
    </row>
    <row r="29" spans="1:2">
      <c r="A29" s="148"/>
      <c r="B29" s="148"/>
    </row>
    <row r="30" spans="1:2">
      <c r="A30" s="148"/>
      <c r="B30" s="634"/>
    </row>
  </sheetData>
  <mergeCells count="4">
    <mergeCell ref="A1:F1"/>
    <mergeCell ref="A2:F2"/>
    <mergeCell ref="A5:D5"/>
    <mergeCell ref="A3:F3"/>
  </mergeCells>
  <printOptions horizontalCentered="1" verticalCentered="1"/>
  <pageMargins left="0" right="0" top="0" bottom="0"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N15"/>
  <sheetViews>
    <sheetView rightToLeft="1" view="pageBreakPreview" zoomScaleNormal="100" zoomScaleSheetLayoutView="100" workbookViewId="0">
      <selection activeCell="A10" sqref="A10"/>
    </sheetView>
  </sheetViews>
  <sheetFormatPr defaultColWidth="9.140625" defaultRowHeight="12.75"/>
  <cols>
    <col min="1" max="1" width="25.7109375" style="24" customWidth="1"/>
    <col min="2" max="5" width="10" style="24" customWidth="1"/>
    <col min="6" max="6" width="25.7109375" style="24" customWidth="1"/>
    <col min="7" max="7" width="9.140625" style="24" customWidth="1"/>
    <col min="8" max="12" width="9.140625" style="24"/>
    <col min="13" max="13" width="37.42578125" style="24" customWidth="1"/>
    <col min="14" max="14" width="5" style="25" customWidth="1"/>
    <col min="15" max="16384" width="9.140625" style="24"/>
  </cols>
  <sheetData>
    <row r="1" spans="1:14" ht="18">
      <c r="A1" s="674" t="s">
        <v>190</v>
      </c>
      <c r="B1" s="674"/>
      <c r="C1" s="674"/>
      <c r="D1" s="674"/>
      <c r="E1" s="674"/>
      <c r="F1" s="674"/>
    </row>
    <row r="2" spans="1:14" s="28" customFormat="1" ht="15.75">
      <c r="A2" s="678" t="s">
        <v>574</v>
      </c>
      <c r="B2" s="678"/>
      <c r="C2" s="678"/>
      <c r="D2" s="678"/>
      <c r="E2" s="678"/>
      <c r="F2" s="678"/>
      <c r="N2" s="29"/>
    </row>
    <row r="3" spans="1:14" s="28" customFormat="1" ht="15.75">
      <c r="A3" s="677" t="s">
        <v>541</v>
      </c>
      <c r="B3" s="677"/>
      <c r="C3" s="677"/>
      <c r="D3" s="677"/>
      <c r="E3" s="677"/>
      <c r="F3" s="677"/>
      <c r="N3" s="29"/>
    </row>
    <row r="4" spans="1:14" s="28" customFormat="1" ht="11.25" customHeight="1">
      <c r="A4" s="503"/>
      <c r="B4" s="503"/>
      <c r="C4" s="503"/>
      <c r="D4" s="503"/>
      <c r="E4" s="503"/>
      <c r="F4" s="503"/>
      <c r="N4" s="29"/>
    </row>
    <row r="5" spans="1:14" ht="15.75" customHeight="1">
      <c r="A5" s="679" t="s">
        <v>543</v>
      </c>
      <c r="B5" s="679"/>
      <c r="C5" s="679"/>
      <c r="D5" s="676"/>
      <c r="E5" s="240"/>
      <c r="F5" s="59" t="s">
        <v>579</v>
      </c>
    </row>
    <row r="6" spans="1:14" ht="30" customHeight="1">
      <c r="A6" s="88" t="s">
        <v>191</v>
      </c>
      <c r="B6" s="134">
        <v>2019</v>
      </c>
      <c r="C6" s="134">
        <v>2020</v>
      </c>
      <c r="D6" s="134">
        <v>2021</v>
      </c>
      <c r="E6" s="134">
        <v>2022</v>
      </c>
      <c r="F6" s="89" t="s">
        <v>173</v>
      </c>
      <c r="H6" s="25"/>
      <c r="N6" s="24"/>
    </row>
    <row r="7" spans="1:14" ht="24" customHeight="1" thickBot="1">
      <c r="A7" s="142" t="s">
        <v>192</v>
      </c>
      <c r="B7" s="527">
        <v>17</v>
      </c>
      <c r="C7" s="527">
        <v>17</v>
      </c>
      <c r="D7" s="527">
        <v>14</v>
      </c>
      <c r="E7" s="527">
        <v>13</v>
      </c>
      <c r="F7" s="290" t="s">
        <v>175</v>
      </c>
      <c r="H7" s="25"/>
      <c r="N7" s="24"/>
    </row>
    <row r="8" spans="1:14" ht="24" customHeight="1" thickBot="1">
      <c r="A8" s="143" t="s">
        <v>193</v>
      </c>
      <c r="B8" s="528">
        <v>2</v>
      </c>
      <c r="C8" s="528">
        <v>2</v>
      </c>
      <c r="D8" s="528">
        <v>6</v>
      </c>
      <c r="E8" s="528">
        <v>4</v>
      </c>
      <c r="F8" s="291" t="s">
        <v>349</v>
      </c>
      <c r="H8" s="25"/>
      <c r="N8" s="24"/>
    </row>
    <row r="9" spans="1:14" ht="24" customHeight="1" thickBot="1">
      <c r="A9" s="144" t="s">
        <v>194</v>
      </c>
      <c r="B9" s="529">
        <v>3</v>
      </c>
      <c r="C9" s="529">
        <v>3</v>
      </c>
      <c r="D9" s="529">
        <v>2</v>
      </c>
      <c r="E9" s="529">
        <v>2</v>
      </c>
      <c r="F9" s="292" t="s">
        <v>350</v>
      </c>
      <c r="H9" s="25"/>
      <c r="N9" s="24"/>
    </row>
    <row r="10" spans="1:14" s="30" customFormat="1" ht="24" customHeight="1" thickBot="1">
      <c r="A10" s="143" t="s">
        <v>768</v>
      </c>
      <c r="B10" s="528">
        <v>1</v>
      </c>
      <c r="C10" s="528">
        <v>1</v>
      </c>
      <c r="D10" s="528">
        <v>1</v>
      </c>
      <c r="E10" s="528">
        <v>1</v>
      </c>
      <c r="F10" s="291" t="s">
        <v>351</v>
      </c>
      <c r="G10" s="24"/>
      <c r="H10" s="31"/>
    </row>
    <row r="11" spans="1:14" ht="24" customHeight="1" thickBot="1">
      <c r="A11" s="144" t="s">
        <v>444</v>
      </c>
      <c r="B11" s="529">
        <v>4</v>
      </c>
      <c r="C11" s="529">
        <v>4</v>
      </c>
      <c r="D11" s="529">
        <v>4</v>
      </c>
      <c r="E11" s="529">
        <v>3</v>
      </c>
      <c r="F11" s="292" t="s">
        <v>646</v>
      </c>
      <c r="H11" s="25"/>
      <c r="N11" s="24"/>
    </row>
    <row r="12" spans="1:14" s="30" customFormat="1" ht="24" customHeight="1" thickBot="1">
      <c r="A12" s="143" t="s">
        <v>195</v>
      </c>
      <c r="B12" s="528">
        <v>3</v>
      </c>
      <c r="C12" s="528">
        <v>3</v>
      </c>
      <c r="D12" s="528">
        <v>3</v>
      </c>
      <c r="E12" s="528">
        <v>3</v>
      </c>
      <c r="F12" s="291" t="s">
        <v>352</v>
      </c>
      <c r="G12" s="24"/>
      <c r="K12" s="31"/>
    </row>
    <row r="13" spans="1:14" s="30" customFormat="1" ht="24" customHeight="1" thickBot="1">
      <c r="A13" s="144" t="s">
        <v>196</v>
      </c>
      <c r="B13" s="529">
        <v>3</v>
      </c>
      <c r="C13" s="529">
        <v>3</v>
      </c>
      <c r="D13" s="529">
        <v>1</v>
      </c>
      <c r="E13" s="529">
        <v>3</v>
      </c>
      <c r="F13" s="292" t="s">
        <v>353</v>
      </c>
      <c r="G13" s="24"/>
      <c r="I13" s="31"/>
    </row>
    <row r="14" spans="1:14" ht="24" customHeight="1">
      <c r="A14" s="145" t="s">
        <v>197</v>
      </c>
      <c r="B14" s="530">
        <v>1</v>
      </c>
      <c r="C14" s="530">
        <v>2</v>
      </c>
      <c r="D14" s="530">
        <v>1</v>
      </c>
      <c r="E14" s="530">
        <v>2</v>
      </c>
      <c r="F14" s="293" t="s">
        <v>264</v>
      </c>
      <c r="I14" s="25"/>
      <c r="N14" s="24"/>
    </row>
    <row r="15" spans="1:14" ht="26.25" customHeight="1">
      <c r="A15" s="320" t="s">
        <v>41</v>
      </c>
      <c r="B15" s="90">
        <f>SUM(B7:B14)</f>
        <v>34</v>
      </c>
      <c r="C15" s="90">
        <f>SUM(C7:C14)</f>
        <v>35</v>
      </c>
      <c r="D15" s="90">
        <f>SUM(D7:D14)</f>
        <v>32</v>
      </c>
      <c r="E15" s="90">
        <f t="shared" ref="E15" si="0">SUM(E7:E14)</f>
        <v>31</v>
      </c>
      <c r="F15" s="372" t="s">
        <v>1</v>
      </c>
      <c r="L15" s="25"/>
      <c r="N15" s="24"/>
    </row>
  </sheetData>
  <mergeCells count="4">
    <mergeCell ref="A1:F1"/>
    <mergeCell ref="A2:F2"/>
    <mergeCell ref="A3:F3"/>
    <mergeCell ref="A5:D5"/>
  </mergeCells>
  <printOptions horizontalCentered="1" verticalCentered="1"/>
  <pageMargins left="0" right="0" top="0" bottom="0"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AF35"/>
  <sheetViews>
    <sheetView rightToLeft="1" view="pageBreakPreview" topLeftCell="B1" zoomScaleNormal="100" zoomScaleSheetLayoutView="100" workbookViewId="0">
      <selection activeCell="D24" sqref="D24"/>
    </sheetView>
  </sheetViews>
  <sheetFormatPr defaultColWidth="9.140625" defaultRowHeight="14.25"/>
  <cols>
    <col min="1" max="1" width="20.7109375" style="97" customWidth="1"/>
    <col min="2" max="2" width="6.140625" style="97" customWidth="1"/>
    <col min="3" max="3" width="6" style="97" customWidth="1"/>
    <col min="4" max="4" width="6.140625" style="97" customWidth="1"/>
    <col min="5" max="5" width="6" style="97" customWidth="1"/>
    <col min="6" max="6" width="6.140625" style="97" customWidth="1"/>
    <col min="7" max="7" width="6" style="97" customWidth="1"/>
    <col min="8" max="8" width="6.140625" style="97" customWidth="1"/>
    <col min="9" max="9" width="6" style="101" customWidth="1"/>
    <col min="10" max="10" width="6.140625" style="101" customWidth="1"/>
    <col min="11" max="11" width="6" style="101" customWidth="1"/>
    <col min="12" max="12" width="6.140625" style="101" customWidth="1"/>
    <col min="13" max="13" width="6" style="97" customWidth="1"/>
    <col min="14" max="14" width="6.140625" style="97" customWidth="1"/>
    <col min="15" max="15" width="6" style="97" customWidth="1"/>
    <col min="16" max="16" width="6.140625" style="97" customWidth="1"/>
    <col min="17" max="17" width="6" style="97" customWidth="1"/>
    <col min="18" max="21" width="7.140625" style="97" customWidth="1"/>
    <col min="22" max="22" width="20.7109375" style="97" customWidth="1"/>
    <col min="23" max="16384" width="9.140625" style="97"/>
  </cols>
  <sheetData>
    <row r="1" spans="1:32" s="94" customFormat="1" ht="18">
      <c r="A1" s="684" t="s">
        <v>372</v>
      </c>
      <c r="B1" s="684"/>
      <c r="C1" s="684"/>
      <c r="D1" s="684"/>
      <c r="E1" s="684"/>
      <c r="F1" s="684"/>
      <c r="G1" s="684"/>
      <c r="H1" s="684"/>
      <c r="I1" s="684"/>
      <c r="J1" s="684"/>
      <c r="K1" s="684"/>
      <c r="L1" s="684"/>
      <c r="M1" s="684"/>
      <c r="N1" s="684"/>
      <c r="O1" s="684"/>
      <c r="P1" s="684"/>
      <c r="Q1" s="684"/>
      <c r="R1" s="684"/>
      <c r="S1" s="684"/>
      <c r="T1" s="684"/>
      <c r="U1" s="684"/>
      <c r="V1" s="684"/>
      <c r="W1" s="13"/>
      <c r="X1" s="13"/>
      <c r="Y1" s="13"/>
      <c r="Z1" s="13"/>
      <c r="AA1" s="13"/>
      <c r="AB1" s="13"/>
      <c r="AC1" s="13"/>
      <c r="AD1" s="13"/>
      <c r="AE1" s="13"/>
      <c r="AF1" s="93"/>
    </row>
    <row r="2" spans="1:32" s="94" customFormat="1" ht="34.5" customHeight="1">
      <c r="A2" s="685" t="s">
        <v>617</v>
      </c>
      <c r="B2" s="686"/>
      <c r="C2" s="686"/>
      <c r="D2" s="686"/>
      <c r="E2" s="686"/>
      <c r="F2" s="686"/>
      <c r="G2" s="686"/>
      <c r="H2" s="686"/>
      <c r="I2" s="686"/>
      <c r="J2" s="686"/>
      <c r="K2" s="686"/>
      <c r="L2" s="686"/>
      <c r="M2" s="686"/>
      <c r="N2" s="686"/>
      <c r="O2" s="686"/>
      <c r="P2" s="686"/>
      <c r="Q2" s="686"/>
      <c r="R2" s="686"/>
      <c r="S2" s="686"/>
      <c r="T2" s="686"/>
      <c r="U2" s="686"/>
      <c r="V2" s="686"/>
      <c r="W2" s="13"/>
      <c r="X2" s="13"/>
      <c r="Y2" s="13"/>
      <c r="Z2" s="13"/>
      <c r="AA2" s="13"/>
      <c r="AB2" s="13"/>
      <c r="AC2" s="13"/>
      <c r="AD2" s="13"/>
      <c r="AE2" s="13"/>
      <c r="AF2" s="93"/>
    </row>
    <row r="3" spans="1:32" s="94" customFormat="1" ht="15.75">
      <c r="A3" s="686">
        <v>2022</v>
      </c>
      <c r="B3" s="686"/>
      <c r="C3" s="686"/>
      <c r="D3" s="686"/>
      <c r="E3" s="686"/>
      <c r="F3" s="686"/>
      <c r="G3" s="686"/>
      <c r="H3" s="686"/>
      <c r="I3" s="686"/>
      <c r="J3" s="686"/>
      <c r="K3" s="686"/>
      <c r="L3" s="686"/>
      <c r="M3" s="686"/>
      <c r="N3" s="686"/>
      <c r="O3" s="686"/>
      <c r="P3" s="686"/>
      <c r="Q3" s="686"/>
      <c r="R3" s="686"/>
      <c r="S3" s="686"/>
      <c r="T3" s="686"/>
      <c r="U3" s="686"/>
      <c r="V3" s="686"/>
      <c r="W3" s="13"/>
      <c r="X3" s="13"/>
      <c r="Y3" s="13"/>
      <c r="Z3" s="13"/>
      <c r="AA3" s="13"/>
      <c r="AB3" s="13"/>
      <c r="AC3" s="13"/>
      <c r="AD3" s="13"/>
      <c r="AE3" s="13"/>
      <c r="AF3" s="93"/>
    </row>
    <row r="4" spans="1:32" s="94" customFormat="1" ht="11.25" customHeight="1">
      <c r="A4" s="504"/>
      <c r="B4" s="504"/>
      <c r="C4" s="504"/>
      <c r="D4" s="504"/>
      <c r="E4" s="504"/>
      <c r="F4" s="504"/>
      <c r="G4" s="504"/>
      <c r="H4" s="504"/>
      <c r="I4" s="504"/>
      <c r="J4" s="504"/>
      <c r="K4" s="504"/>
      <c r="L4" s="504"/>
      <c r="M4" s="504"/>
      <c r="N4" s="504"/>
      <c r="O4" s="504"/>
      <c r="P4" s="504"/>
      <c r="Q4" s="504"/>
      <c r="R4" s="504"/>
      <c r="S4" s="504"/>
      <c r="T4" s="504"/>
      <c r="U4" s="504"/>
      <c r="V4" s="504"/>
      <c r="W4" s="13"/>
      <c r="X4" s="13"/>
      <c r="Y4" s="13"/>
      <c r="Z4" s="13"/>
      <c r="AA4" s="13"/>
      <c r="AB4" s="13"/>
      <c r="AC4" s="13"/>
      <c r="AD4" s="13"/>
      <c r="AE4" s="13"/>
      <c r="AF4" s="93"/>
    </row>
    <row r="5" spans="1:32" ht="15.75">
      <c r="A5" s="151" t="s">
        <v>373</v>
      </c>
      <c r="B5" s="536"/>
      <c r="C5" s="536"/>
      <c r="D5" s="536"/>
      <c r="E5" s="536"/>
      <c r="F5" s="536"/>
      <c r="G5" s="536"/>
      <c r="H5" s="536"/>
      <c r="I5" s="502"/>
      <c r="J5" s="502"/>
      <c r="K5" s="502"/>
      <c r="L5" s="537"/>
      <c r="M5" s="537"/>
      <c r="N5" s="537"/>
      <c r="O5" s="537"/>
      <c r="P5" s="537"/>
      <c r="Q5" s="537"/>
      <c r="R5" s="537"/>
      <c r="S5" s="537"/>
      <c r="T5" s="538"/>
      <c r="U5" s="538"/>
      <c r="V5" s="95" t="s">
        <v>580</v>
      </c>
      <c r="W5" s="2"/>
      <c r="X5" s="2"/>
      <c r="Y5" s="2"/>
      <c r="Z5" s="2"/>
      <c r="AA5" s="2"/>
      <c r="AB5" s="2"/>
      <c r="AC5" s="2"/>
      <c r="AD5" s="2"/>
      <c r="AE5" s="2"/>
      <c r="AF5" s="96"/>
    </row>
    <row r="6" spans="1:32" ht="27" customHeight="1">
      <c r="A6" s="693" t="s">
        <v>659</v>
      </c>
      <c r="B6" s="687" t="s">
        <v>660</v>
      </c>
      <c r="C6" s="688"/>
      <c r="D6" s="688"/>
      <c r="E6" s="689"/>
      <c r="F6" s="695" t="s">
        <v>299</v>
      </c>
      <c r="G6" s="696"/>
      <c r="H6" s="696"/>
      <c r="I6" s="697"/>
      <c r="J6" s="695" t="s">
        <v>301</v>
      </c>
      <c r="K6" s="696"/>
      <c r="L6" s="696"/>
      <c r="M6" s="697"/>
      <c r="N6" s="695" t="s">
        <v>300</v>
      </c>
      <c r="O6" s="696"/>
      <c r="P6" s="696"/>
      <c r="Q6" s="697"/>
      <c r="R6" s="690" t="s">
        <v>661</v>
      </c>
      <c r="S6" s="691"/>
      <c r="T6" s="691"/>
      <c r="U6" s="692"/>
      <c r="V6" s="698" t="s">
        <v>662</v>
      </c>
      <c r="W6" s="2"/>
      <c r="X6" s="2"/>
      <c r="Y6" s="2"/>
      <c r="Z6" s="2"/>
      <c r="AA6" s="2"/>
      <c r="AB6" s="2"/>
      <c r="AC6" s="2"/>
      <c r="AD6" s="2"/>
      <c r="AE6" s="2"/>
    </row>
    <row r="7" spans="1:32" ht="27" customHeight="1">
      <c r="A7" s="694"/>
      <c r="B7" s="682" t="s">
        <v>663</v>
      </c>
      <c r="C7" s="683"/>
      <c r="D7" s="680" t="s">
        <v>664</v>
      </c>
      <c r="E7" s="681"/>
      <c r="F7" s="682" t="s">
        <v>663</v>
      </c>
      <c r="G7" s="683"/>
      <c r="H7" s="680" t="s">
        <v>664</v>
      </c>
      <c r="I7" s="681"/>
      <c r="J7" s="682" t="s">
        <v>663</v>
      </c>
      <c r="K7" s="683"/>
      <c r="L7" s="680" t="s">
        <v>664</v>
      </c>
      <c r="M7" s="681"/>
      <c r="N7" s="682" t="s">
        <v>663</v>
      </c>
      <c r="O7" s="683"/>
      <c r="P7" s="680" t="s">
        <v>664</v>
      </c>
      <c r="Q7" s="681"/>
      <c r="R7" s="682" t="s">
        <v>663</v>
      </c>
      <c r="S7" s="683"/>
      <c r="T7" s="680" t="s">
        <v>664</v>
      </c>
      <c r="U7" s="681"/>
      <c r="V7" s="698"/>
      <c r="W7" s="2"/>
      <c r="X7" s="2"/>
      <c r="Y7" s="2"/>
      <c r="Z7" s="2"/>
      <c r="AA7" s="2"/>
      <c r="AB7" s="2"/>
      <c r="AC7" s="2"/>
      <c r="AD7" s="2"/>
      <c r="AE7" s="2"/>
    </row>
    <row r="8" spans="1:32" ht="25.5" customHeight="1">
      <c r="A8" s="694"/>
      <c r="B8" s="618" t="s">
        <v>665</v>
      </c>
      <c r="C8" s="618" t="s">
        <v>666</v>
      </c>
      <c r="D8" s="618" t="s">
        <v>665</v>
      </c>
      <c r="E8" s="618" t="s">
        <v>666</v>
      </c>
      <c r="F8" s="618" t="s">
        <v>665</v>
      </c>
      <c r="G8" s="618" t="s">
        <v>666</v>
      </c>
      <c r="H8" s="618" t="s">
        <v>665</v>
      </c>
      <c r="I8" s="618" t="s">
        <v>666</v>
      </c>
      <c r="J8" s="618" t="s">
        <v>665</v>
      </c>
      <c r="K8" s="618" t="s">
        <v>666</v>
      </c>
      <c r="L8" s="618" t="s">
        <v>665</v>
      </c>
      <c r="M8" s="618" t="s">
        <v>666</v>
      </c>
      <c r="N8" s="618" t="s">
        <v>665</v>
      </c>
      <c r="O8" s="618" t="s">
        <v>666</v>
      </c>
      <c r="P8" s="618" t="s">
        <v>665</v>
      </c>
      <c r="Q8" s="618" t="s">
        <v>666</v>
      </c>
      <c r="R8" s="618" t="s">
        <v>665</v>
      </c>
      <c r="S8" s="618" t="s">
        <v>666</v>
      </c>
      <c r="T8" s="618" t="s">
        <v>665</v>
      </c>
      <c r="U8" s="618" t="s">
        <v>666</v>
      </c>
      <c r="V8" s="698"/>
      <c r="W8" s="2"/>
      <c r="X8" s="2"/>
      <c r="Y8" s="2"/>
      <c r="Z8" s="2"/>
      <c r="AA8" s="2"/>
      <c r="AB8" s="2"/>
      <c r="AC8" s="2"/>
      <c r="AD8" s="2"/>
      <c r="AE8" s="2"/>
    </row>
    <row r="9" spans="1:32" s="180" customFormat="1" thickBot="1">
      <c r="A9" s="562" t="s">
        <v>631</v>
      </c>
      <c r="B9" s="563">
        <v>0</v>
      </c>
      <c r="C9" s="563">
        <v>0</v>
      </c>
      <c r="D9" s="563">
        <v>0</v>
      </c>
      <c r="E9" s="563">
        <v>0</v>
      </c>
      <c r="F9" s="563">
        <v>0</v>
      </c>
      <c r="G9" s="563">
        <v>0</v>
      </c>
      <c r="H9" s="563">
        <v>0</v>
      </c>
      <c r="I9" s="563">
        <v>0</v>
      </c>
      <c r="J9" s="563">
        <v>0</v>
      </c>
      <c r="K9" s="563">
        <v>0</v>
      </c>
      <c r="L9" s="563">
        <v>0</v>
      </c>
      <c r="M9" s="563">
        <v>0</v>
      </c>
      <c r="N9" s="563">
        <v>0</v>
      </c>
      <c r="O9" s="563">
        <v>0</v>
      </c>
      <c r="P9" s="563">
        <v>0</v>
      </c>
      <c r="Q9" s="563">
        <v>0</v>
      </c>
      <c r="R9" s="591">
        <f>B9+F9+J9+N9</f>
        <v>0</v>
      </c>
      <c r="S9" s="591">
        <f t="shared" ref="S9:T9" si="0">C9+G9+K9+O9</f>
        <v>0</v>
      </c>
      <c r="T9" s="591">
        <f t="shared" si="0"/>
        <v>0</v>
      </c>
      <c r="U9" s="591">
        <f>E9+I9+M9+Q9</f>
        <v>0</v>
      </c>
      <c r="V9" s="589" t="s">
        <v>632</v>
      </c>
    </row>
    <row r="10" spans="1:32" s="99" customFormat="1" ht="18" customHeight="1" thickBot="1">
      <c r="A10" s="564" t="s">
        <v>200</v>
      </c>
      <c r="B10" s="565">
        <v>1000</v>
      </c>
      <c r="C10" s="565">
        <v>440</v>
      </c>
      <c r="D10" s="565">
        <v>321</v>
      </c>
      <c r="E10" s="565">
        <v>752</v>
      </c>
      <c r="F10" s="565">
        <v>195</v>
      </c>
      <c r="G10" s="565">
        <v>453</v>
      </c>
      <c r="H10" s="565">
        <v>276</v>
      </c>
      <c r="I10" s="565">
        <v>638</v>
      </c>
      <c r="J10" s="565">
        <v>125</v>
      </c>
      <c r="K10" s="565">
        <v>432</v>
      </c>
      <c r="L10" s="565">
        <v>123</v>
      </c>
      <c r="M10" s="565">
        <v>482</v>
      </c>
      <c r="N10" s="565">
        <v>37</v>
      </c>
      <c r="O10" s="565">
        <v>375</v>
      </c>
      <c r="P10" s="565">
        <v>40</v>
      </c>
      <c r="Q10" s="565">
        <v>485</v>
      </c>
      <c r="R10" s="566">
        <f t="shared" ref="R10:R32" si="1">N10+J10+F10+B10</f>
        <v>1357</v>
      </c>
      <c r="S10" s="566">
        <f t="shared" ref="S10:S32" si="2">O10+K10+G10+C10</f>
        <v>1700</v>
      </c>
      <c r="T10" s="566">
        <f t="shared" ref="T10:T32" si="3">P10+L10+H10+D10</f>
        <v>760</v>
      </c>
      <c r="U10" s="566">
        <f t="shared" ref="U10:U32" si="4">Q10+M10+I10+E10</f>
        <v>2357</v>
      </c>
      <c r="V10" s="567" t="s">
        <v>265</v>
      </c>
    </row>
    <row r="11" spans="1:32" s="98" customFormat="1" ht="18" customHeight="1" thickBot="1">
      <c r="A11" s="554" t="s">
        <v>201</v>
      </c>
      <c r="B11" s="286">
        <v>819</v>
      </c>
      <c r="C11" s="286">
        <v>827</v>
      </c>
      <c r="D11" s="286">
        <v>512</v>
      </c>
      <c r="E11" s="286">
        <v>677</v>
      </c>
      <c r="F11" s="286">
        <v>792</v>
      </c>
      <c r="G11" s="286">
        <v>651</v>
      </c>
      <c r="H11" s="286">
        <v>669</v>
      </c>
      <c r="I11" s="286">
        <v>666</v>
      </c>
      <c r="J11" s="286">
        <v>113</v>
      </c>
      <c r="K11" s="286">
        <v>136</v>
      </c>
      <c r="L11" s="286">
        <v>101</v>
      </c>
      <c r="M11" s="286">
        <v>156</v>
      </c>
      <c r="N11" s="286">
        <v>130</v>
      </c>
      <c r="O11" s="286">
        <v>105</v>
      </c>
      <c r="P11" s="286">
        <v>72</v>
      </c>
      <c r="Q11" s="286">
        <v>65</v>
      </c>
      <c r="R11" s="287">
        <f t="shared" si="1"/>
        <v>1854</v>
      </c>
      <c r="S11" s="287">
        <f t="shared" si="2"/>
        <v>1719</v>
      </c>
      <c r="T11" s="287">
        <f t="shared" si="3"/>
        <v>1354</v>
      </c>
      <c r="U11" s="287">
        <f t="shared" si="4"/>
        <v>1564</v>
      </c>
      <c r="V11" s="559" t="s">
        <v>266</v>
      </c>
    </row>
    <row r="12" spans="1:32" s="99" customFormat="1" ht="27.75" thickBot="1">
      <c r="A12" s="553" t="s">
        <v>202</v>
      </c>
      <c r="B12" s="284">
        <v>78</v>
      </c>
      <c r="C12" s="284">
        <v>115</v>
      </c>
      <c r="D12" s="284">
        <v>74</v>
      </c>
      <c r="E12" s="284">
        <v>81</v>
      </c>
      <c r="F12" s="284">
        <v>39</v>
      </c>
      <c r="G12" s="284">
        <v>118</v>
      </c>
      <c r="H12" s="284">
        <v>45</v>
      </c>
      <c r="I12" s="284">
        <v>103</v>
      </c>
      <c r="J12" s="284">
        <v>0</v>
      </c>
      <c r="K12" s="284">
        <v>137</v>
      </c>
      <c r="L12" s="284">
        <v>0</v>
      </c>
      <c r="M12" s="284">
        <v>115</v>
      </c>
      <c r="N12" s="284">
        <v>0</v>
      </c>
      <c r="O12" s="284">
        <v>85</v>
      </c>
      <c r="P12" s="284">
        <v>0</v>
      </c>
      <c r="Q12" s="284">
        <v>81</v>
      </c>
      <c r="R12" s="285">
        <f t="shared" si="1"/>
        <v>117</v>
      </c>
      <c r="S12" s="285">
        <f t="shared" si="2"/>
        <v>455</v>
      </c>
      <c r="T12" s="285">
        <f t="shared" si="3"/>
        <v>119</v>
      </c>
      <c r="U12" s="285">
        <f t="shared" si="4"/>
        <v>380</v>
      </c>
      <c r="V12" s="558" t="s">
        <v>267</v>
      </c>
    </row>
    <row r="13" spans="1:32" s="98" customFormat="1" ht="27.75" thickBot="1">
      <c r="A13" s="554" t="s">
        <v>203</v>
      </c>
      <c r="B13" s="286">
        <v>0</v>
      </c>
      <c r="C13" s="286">
        <v>269</v>
      </c>
      <c r="D13" s="286">
        <v>0</v>
      </c>
      <c r="E13" s="286">
        <v>164</v>
      </c>
      <c r="F13" s="286">
        <v>0</v>
      </c>
      <c r="G13" s="286">
        <v>117</v>
      </c>
      <c r="H13" s="286">
        <v>0</v>
      </c>
      <c r="I13" s="286">
        <v>74</v>
      </c>
      <c r="J13" s="286">
        <v>0</v>
      </c>
      <c r="K13" s="286">
        <v>86</v>
      </c>
      <c r="L13" s="286">
        <v>0</v>
      </c>
      <c r="M13" s="286">
        <v>73</v>
      </c>
      <c r="N13" s="286">
        <v>0</v>
      </c>
      <c r="O13" s="286">
        <v>93</v>
      </c>
      <c r="P13" s="286">
        <v>0</v>
      </c>
      <c r="Q13" s="286">
        <v>74</v>
      </c>
      <c r="R13" s="287">
        <f t="shared" si="1"/>
        <v>0</v>
      </c>
      <c r="S13" s="287">
        <f t="shared" si="2"/>
        <v>565</v>
      </c>
      <c r="T13" s="287">
        <f t="shared" si="3"/>
        <v>0</v>
      </c>
      <c r="U13" s="287">
        <f t="shared" si="4"/>
        <v>385</v>
      </c>
      <c r="V13" s="559" t="s">
        <v>630</v>
      </c>
    </row>
    <row r="14" spans="1:32" s="99" customFormat="1" ht="27.75" thickBot="1">
      <c r="A14" s="553" t="s">
        <v>453</v>
      </c>
      <c r="B14" s="284">
        <v>12</v>
      </c>
      <c r="C14" s="284">
        <v>57</v>
      </c>
      <c r="D14" s="284">
        <v>10</v>
      </c>
      <c r="E14" s="284">
        <v>21</v>
      </c>
      <c r="F14" s="284">
        <v>25</v>
      </c>
      <c r="G14" s="284">
        <v>102</v>
      </c>
      <c r="H14" s="284">
        <v>35</v>
      </c>
      <c r="I14" s="284">
        <v>95</v>
      </c>
      <c r="J14" s="284">
        <v>31</v>
      </c>
      <c r="K14" s="284">
        <v>115</v>
      </c>
      <c r="L14" s="284">
        <v>84</v>
      </c>
      <c r="M14" s="284">
        <v>132</v>
      </c>
      <c r="N14" s="284">
        <v>7</v>
      </c>
      <c r="O14" s="284">
        <v>66</v>
      </c>
      <c r="P14" s="284">
        <v>10</v>
      </c>
      <c r="Q14" s="284">
        <v>73</v>
      </c>
      <c r="R14" s="285">
        <f t="shared" si="1"/>
        <v>75</v>
      </c>
      <c r="S14" s="285">
        <f t="shared" si="2"/>
        <v>340</v>
      </c>
      <c r="T14" s="285">
        <f t="shared" si="3"/>
        <v>139</v>
      </c>
      <c r="U14" s="285">
        <f t="shared" si="4"/>
        <v>321</v>
      </c>
      <c r="V14" s="558" t="s">
        <v>355</v>
      </c>
    </row>
    <row r="15" spans="1:32" s="98" customFormat="1" ht="18" customHeight="1" thickBot="1">
      <c r="A15" s="554" t="s">
        <v>198</v>
      </c>
      <c r="B15" s="286">
        <v>0</v>
      </c>
      <c r="C15" s="286">
        <v>0</v>
      </c>
      <c r="D15" s="286">
        <v>0</v>
      </c>
      <c r="E15" s="286">
        <v>0</v>
      </c>
      <c r="F15" s="286">
        <v>13</v>
      </c>
      <c r="G15" s="286">
        <v>0</v>
      </c>
      <c r="H15" s="286">
        <v>12</v>
      </c>
      <c r="I15" s="286">
        <v>0</v>
      </c>
      <c r="J15" s="286">
        <v>0</v>
      </c>
      <c r="K15" s="286">
        <v>0</v>
      </c>
      <c r="L15" s="286">
        <v>0</v>
      </c>
      <c r="M15" s="286">
        <v>0</v>
      </c>
      <c r="N15" s="286">
        <v>0</v>
      </c>
      <c r="O15" s="286">
        <v>0</v>
      </c>
      <c r="P15" s="286">
        <v>0</v>
      </c>
      <c r="Q15" s="286">
        <v>0</v>
      </c>
      <c r="R15" s="287">
        <f t="shared" si="1"/>
        <v>13</v>
      </c>
      <c r="S15" s="287">
        <f t="shared" si="2"/>
        <v>0</v>
      </c>
      <c r="T15" s="287">
        <f t="shared" si="3"/>
        <v>12</v>
      </c>
      <c r="U15" s="287">
        <f t="shared" si="4"/>
        <v>0</v>
      </c>
      <c r="V15" s="559" t="s">
        <v>278</v>
      </c>
    </row>
    <row r="16" spans="1:32" s="99" customFormat="1" ht="18" customHeight="1" thickBot="1">
      <c r="A16" s="553" t="s">
        <v>204</v>
      </c>
      <c r="B16" s="284">
        <v>0</v>
      </c>
      <c r="C16" s="284">
        <v>1</v>
      </c>
      <c r="D16" s="284">
        <v>0</v>
      </c>
      <c r="E16" s="284">
        <v>1</v>
      </c>
      <c r="F16" s="284">
        <v>0</v>
      </c>
      <c r="G16" s="284">
        <v>1</v>
      </c>
      <c r="H16" s="284">
        <v>0</v>
      </c>
      <c r="I16" s="284">
        <v>5</v>
      </c>
      <c r="J16" s="284">
        <v>0</v>
      </c>
      <c r="K16" s="284">
        <v>3</v>
      </c>
      <c r="L16" s="284">
        <v>0</v>
      </c>
      <c r="M16" s="284">
        <v>3</v>
      </c>
      <c r="N16" s="284">
        <v>0</v>
      </c>
      <c r="O16" s="284">
        <v>2</v>
      </c>
      <c r="P16" s="284">
        <v>0</v>
      </c>
      <c r="Q16" s="284">
        <v>0</v>
      </c>
      <c r="R16" s="285">
        <f t="shared" si="1"/>
        <v>0</v>
      </c>
      <c r="S16" s="285">
        <f>O16+K16+G16+C16</f>
        <v>7</v>
      </c>
      <c r="T16" s="285">
        <f t="shared" si="3"/>
        <v>0</v>
      </c>
      <c r="U16" s="285">
        <f t="shared" si="4"/>
        <v>9</v>
      </c>
      <c r="V16" s="558" t="s">
        <v>268</v>
      </c>
    </row>
    <row r="17" spans="1:22" s="98" customFormat="1" ht="18" customHeight="1" thickBot="1">
      <c r="A17" s="554" t="s">
        <v>205</v>
      </c>
      <c r="B17" s="286">
        <v>261</v>
      </c>
      <c r="C17" s="286">
        <v>189</v>
      </c>
      <c r="D17" s="286">
        <v>370</v>
      </c>
      <c r="E17" s="286">
        <v>88</v>
      </c>
      <c r="F17" s="286">
        <v>155</v>
      </c>
      <c r="G17" s="286">
        <v>315</v>
      </c>
      <c r="H17" s="286">
        <v>251</v>
      </c>
      <c r="I17" s="286">
        <v>308</v>
      </c>
      <c r="J17" s="286">
        <v>51</v>
      </c>
      <c r="K17" s="286">
        <v>482</v>
      </c>
      <c r="L17" s="286">
        <v>148</v>
      </c>
      <c r="M17" s="286">
        <v>391</v>
      </c>
      <c r="N17" s="286">
        <v>50</v>
      </c>
      <c r="O17" s="286">
        <v>429</v>
      </c>
      <c r="P17" s="286">
        <v>80</v>
      </c>
      <c r="Q17" s="286">
        <v>446</v>
      </c>
      <c r="R17" s="287">
        <f t="shared" si="1"/>
        <v>517</v>
      </c>
      <c r="S17" s="287">
        <f t="shared" si="2"/>
        <v>1415</v>
      </c>
      <c r="T17" s="287">
        <f t="shared" si="3"/>
        <v>849</v>
      </c>
      <c r="U17" s="287">
        <f t="shared" si="4"/>
        <v>1233</v>
      </c>
      <c r="V17" s="559" t="s">
        <v>269</v>
      </c>
    </row>
    <row r="18" spans="1:22" s="99" customFormat="1" ht="23.25" thickBot="1">
      <c r="A18" s="553" t="s">
        <v>206</v>
      </c>
      <c r="B18" s="284">
        <v>117</v>
      </c>
      <c r="C18" s="284">
        <v>79</v>
      </c>
      <c r="D18" s="284">
        <v>145</v>
      </c>
      <c r="E18" s="284">
        <v>68</v>
      </c>
      <c r="F18" s="284">
        <v>95</v>
      </c>
      <c r="G18" s="284">
        <v>29</v>
      </c>
      <c r="H18" s="284">
        <v>100</v>
      </c>
      <c r="I18" s="284">
        <v>32</v>
      </c>
      <c r="J18" s="284">
        <v>14</v>
      </c>
      <c r="K18" s="284">
        <v>25</v>
      </c>
      <c r="L18" s="284">
        <v>27</v>
      </c>
      <c r="M18" s="284">
        <v>15</v>
      </c>
      <c r="N18" s="284">
        <v>8</v>
      </c>
      <c r="O18" s="284">
        <v>35</v>
      </c>
      <c r="P18" s="284">
        <v>13</v>
      </c>
      <c r="Q18" s="284">
        <v>25</v>
      </c>
      <c r="R18" s="285">
        <f t="shared" si="1"/>
        <v>234</v>
      </c>
      <c r="S18" s="285">
        <f t="shared" si="2"/>
        <v>168</v>
      </c>
      <c r="T18" s="285">
        <f t="shared" si="3"/>
        <v>285</v>
      </c>
      <c r="U18" s="285">
        <f t="shared" si="4"/>
        <v>140</v>
      </c>
      <c r="V18" s="558" t="s">
        <v>326</v>
      </c>
    </row>
    <row r="19" spans="1:22" s="98" customFormat="1" ht="18" customHeight="1" thickBot="1">
      <c r="A19" s="554" t="s">
        <v>207</v>
      </c>
      <c r="B19" s="286">
        <v>1434</v>
      </c>
      <c r="C19" s="286">
        <v>3112</v>
      </c>
      <c r="D19" s="286">
        <v>3411</v>
      </c>
      <c r="E19" s="286">
        <v>4011</v>
      </c>
      <c r="F19" s="286">
        <v>1500</v>
      </c>
      <c r="G19" s="286">
        <v>1611</v>
      </c>
      <c r="H19" s="286">
        <v>1014</v>
      </c>
      <c r="I19" s="286">
        <v>1897</v>
      </c>
      <c r="J19" s="286">
        <v>275</v>
      </c>
      <c r="K19" s="286">
        <v>310</v>
      </c>
      <c r="L19" s="286">
        <v>246</v>
      </c>
      <c r="M19" s="286">
        <v>88</v>
      </c>
      <c r="N19" s="286">
        <v>87</v>
      </c>
      <c r="O19" s="286">
        <v>50</v>
      </c>
      <c r="P19" s="286">
        <v>42</v>
      </c>
      <c r="Q19" s="286">
        <v>41</v>
      </c>
      <c r="R19" s="287">
        <f t="shared" si="1"/>
        <v>3296</v>
      </c>
      <c r="S19" s="287">
        <f t="shared" si="2"/>
        <v>5083</v>
      </c>
      <c r="T19" s="287">
        <f t="shared" si="3"/>
        <v>4713</v>
      </c>
      <c r="U19" s="287">
        <f t="shared" si="4"/>
        <v>6037</v>
      </c>
      <c r="V19" s="559" t="s">
        <v>323</v>
      </c>
    </row>
    <row r="20" spans="1:22" s="99" customFormat="1" ht="27.75" thickBot="1">
      <c r="A20" s="553" t="s">
        <v>354</v>
      </c>
      <c r="B20" s="284">
        <v>42</v>
      </c>
      <c r="C20" s="284">
        <v>20</v>
      </c>
      <c r="D20" s="284">
        <v>52</v>
      </c>
      <c r="E20" s="284">
        <v>17</v>
      </c>
      <c r="F20" s="284">
        <v>27</v>
      </c>
      <c r="G20" s="284">
        <v>69</v>
      </c>
      <c r="H20" s="284">
        <v>43</v>
      </c>
      <c r="I20" s="284">
        <v>85</v>
      </c>
      <c r="J20" s="284">
        <v>5</v>
      </c>
      <c r="K20" s="284">
        <v>40</v>
      </c>
      <c r="L20" s="284">
        <v>7</v>
      </c>
      <c r="M20" s="284">
        <v>46</v>
      </c>
      <c r="N20" s="284">
        <v>5</v>
      </c>
      <c r="O20" s="284">
        <v>57</v>
      </c>
      <c r="P20" s="284">
        <v>10</v>
      </c>
      <c r="Q20" s="284">
        <v>41</v>
      </c>
      <c r="R20" s="285">
        <f t="shared" si="1"/>
        <v>79</v>
      </c>
      <c r="S20" s="285">
        <f t="shared" si="2"/>
        <v>186</v>
      </c>
      <c r="T20" s="285">
        <f t="shared" si="3"/>
        <v>112</v>
      </c>
      <c r="U20" s="285">
        <f t="shared" si="4"/>
        <v>189</v>
      </c>
      <c r="V20" s="558" t="s">
        <v>324</v>
      </c>
    </row>
    <row r="21" spans="1:22" s="98" customFormat="1" ht="18" customHeight="1" thickBot="1">
      <c r="A21" s="554" t="s">
        <v>208</v>
      </c>
      <c r="B21" s="286">
        <v>5</v>
      </c>
      <c r="C21" s="286">
        <v>70</v>
      </c>
      <c r="D21" s="286">
        <v>5</v>
      </c>
      <c r="E21" s="286">
        <v>203</v>
      </c>
      <c r="F21" s="286">
        <v>5</v>
      </c>
      <c r="G21" s="286">
        <v>60</v>
      </c>
      <c r="H21" s="286">
        <v>5</v>
      </c>
      <c r="I21" s="286">
        <v>90</v>
      </c>
      <c r="J21" s="286">
        <v>20</v>
      </c>
      <c r="K21" s="286">
        <v>332</v>
      </c>
      <c r="L21" s="286">
        <v>15</v>
      </c>
      <c r="M21" s="286">
        <v>97</v>
      </c>
      <c r="N21" s="286">
        <v>5</v>
      </c>
      <c r="O21" s="286">
        <v>51</v>
      </c>
      <c r="P21" s="286">
        <v>5</v>
      </c>
      <c r="Q21" s="286">
        <v>208</v>
      </c>
      <c r="R21" s="287">
        <f t="shared" si="1"/>
        <v>35</v>
      </c>
      <c r="S21" s="287">
        <f t="shared" si="2"/>
        <v>513</v>
      </c>
      <c r="T21" s="287">
        <f t="shared" si="3"/>
        <v>30</v>
      </c>
      <c r="U21" s="287">
        <f t="shared" si="4"/>
        <v>598</v>
      </c>
      <c r="V21" s="559" t="s">
        <v>271</v>
      </c>
    </row>
    <row r="22" spans="1:22" s="99" customFormat="1" ht="18" customHeight="1" thickBot="1">
      <c r="A22" s="553" t="s">
        <v>209</v>
      </c>
      <c r="B22" s="284">
        <v>327</v>
      </c>
      <c r="C22" s="284">
        <v>184</v>
      </c>
      <c r="D22" s="284">
        <v>727</v>
      </c>
      <c r="E22" s="284">
        <v>324</v>
      </c>
      <c r="F22" s="284">
        <v>325</v>
      </c>
      <c r="G22" s="284">
        <v>330</v>
      </c>
      <c r="H22" s="284">
        <v>426</v>
      </c>
      <c r="I22" s="284">
        <v>303</v>
      </c>
      <c r="J22" s="284">
        <v>48</v>
      </c>
      <c r="K22" s="284">
        <v>267</v>
      </c>
      <c r="L22" s="284">
        <v>82</v>
      </c>
      <c r="M22" s="284">
        <v>177</v>
      </c>
      <c r="N22" s="284">
        <v>36</v>
      </c>
      <c r="O22" s="284">
        <v>310</v>
      </c>
      <c r="P22" s="284">
        <v>64</v>
      </c>
      <c r="Q22" s="284">
        <v>174</v>
      </c>
      <c r="R22" s="285">
        <f t="shared" si="1"/>
        <v>736</v>
      </c>
      <c r="S22" s="285">
        <f t="shared" si="2"/>
        <v>1091</v>
      </c>
      <c r="T22" s="285">
        <f t="shared" si="3"/>
        <v>1299</v>
      </c>
      <c r="U22" s="285">
        <f t="shared" si="4"/>
        <v>978</v>
      </c>
      <c r="V22" s="558" t="s">
        <v>272</v>
      </c>
    </row>
    <row r="23" spans="1:22" s="98" customFormat="1" ht="27.75" thickBot="1">
      <c r="A23" s="554" t="s">
        <v>210</v>
      </c>
      <c r="B23" s="286">
        <v>225</v>
      </c>
      <c r="C23" s="286">
        <v>163</v>
      </c>
      <c r="D23" s="286">
        <v>192</v>
      </c>
      <c r="E23" s="286">
        <v>182</v>
      </c>
      <c r="F23" s="286">
        <v>165</v>
      </c>
      <c r="G23" s="286">
        <v>90</v>
      </c>
      <c r="H23" s="286">
        <v>241</v>
      </c>
      <c r="I23" s="286">
        <v>155</v>
      </c>
      <c r="J23" s="286">
        <v>240</v>
      </c>
      <c r="K23" s="286">
        <v>195</v>
      </c>
      <c r="L23" s="286">
        <v>310</v>
      </c>
      <c r="M23" s="286">
        <v>117</v>
      </c>
      <c r="N23" s="286">
        <v>840</v>
      </c>
      <c r="O23" s="286">
        <v>308</v>
      </c>
      <c r="P23" s="286">
        <v>860</v>
      </c>
      <c r="Q23" s="286">
        <v>407</v>
      </c>
      <c r="R23" s="287">
        <f t="shared" si="1"/>
        <v>1470</v>
      </c>
      <c r="S23" s="287">
        <f t="shared" si="2"/>
        <v>756</v>
      </c>
      <c r="T23" s="287">
        <f t="shared" si="3"/>
        <v>1603</v>
      </c>
      <c r="U23" s="287">
        <f t="shared" si="4"/>
        <v>861</v>
      </c>
      <c r="V23" s="559" t="s">
        <v>273</v>
      </c>
    </row>
    <row r="24" spans="1:22" s="182" customFormat="1" ht="15" thickBot="1">
      <c r="A24" s="568" t="s">
        <v>633</v>
      </c>
      <c r="B24" s="284">
        <v>0</v>
      </c>
      <c r="C24" s="284">
        <v>0</v>
      </c>
      <c r="D24" s="284">
        <v>0</v>
      </c>
      <c r="E24" s="284">
        <v>0</v>
      </c>
      <c r="F24" s="284">
        <v>0</v>
      </c>
      <c r="G24" s="284">
        <v>0</v>
      </c>
      <c r="H24" s="284">
        <v>0</v>
      </c>
      <c r="I24" s="284">
        <v>0</v>
      </c>
      <c r="J24" s="284">
        <v>0</v>
      </c>
      <c r="K24" s="284">
        <v>0</v>
      </c>
      <c r="L24" s="284">
        <v>0</v>
      </c>
      <c r="M24" s="284">
        <v>0</v>
      </c>
      <c r="N24" s="284">
        <v>0</v>
      </c>
      <c r="O24" s="284">
        <v>0</v>
      </c>
      <c r="P24" s="284">
        <v>0</v>
      </c>
      <c r="Q24" s="284">
        <v>0</v>
      </c>
      <c r="R24" s="592">
        <f t="shared" ref="R24:U24" si="5">B24+F24+J24+N24</f>
        <v>0</v>
      </c>
      <c r="S24" s="592">
        <f t="shared" si="5"/>
        <v>0</v>
      </c>
      <c r="T24" s="592">
        <f t="shared" si="5"/>
        <v>0</v>
      </c>
      <c r="U24" s="592">
        <f t="shared" si="5"/>
        <v>0</v>
      </c>
      <c r="V24" s="590" t="s">
        <v>634</v>
      </c>
    </row>
    <row r="25" spans="1:22" s="99" customFormat="1" ht="27.75" thickBot="1">
      <c r="A25" s="554" t="s">
        <v>211</v>
      </c>
      <c r="B25" s="286">
        <v>85</v>
      </c>
      <c r="C25" s="286">
        <v>4</v>
      </c>
      <c r="D25" s="286">
        <v>75</v>
      </c>
      <c r="E25" s="286">
        <v>12</v>
      </c>
      <c r="F25" s="286">
        <v>117</v>
      </c>
      <c r="G25" s="286">
        <v>5</v>
      </c>
      <c r="H25" s="286">
        <v>52</v>
      </c>
      <c r="I25" s="286">
        <v>22</v>
      </c>
      <c r="J25" s="286">
        <v>142</v>
      </c>
      <c r="K25" s="286">
        <v>51</v>
      </c>
      <c r="L25" s="286">
        <v>52</v>
      </c>
      <c r="M25" s="286">
        <v>62</v>
      </c>
      <c r="N25" s="286">
        <v>159</v>
      </c>
      <c r="O25" s="286">
        <v>28</v>
      </c>
      <c r="P25" s="286">
        <v>45</v>
      </c>
      <c r="Q25" s="286">
        <v>43</v>
      </c>
      <c r="R25" s="287">
        <f t="shared" si="1"/>
        <v>503</v>
      </c>
      <c r="S25" s="287">
        <f t="shared" si="2"/>
        <v>88</v>
      </c>
      <c r="T25" s="287">
        <f t="shared" si="3"/>
        <v>224</v>
      </c>
      <c r="U25" s="287">
        <f t="shared" si="4"/>
        <v>139</v>
      </c>
      <c r="V25" s="559" t="s">
        <v>356</v>
      </c>
    </row>
    <row r="26" spans="1:22" s="98" customFormat="1" ht="18" customHeight="1" thickBot="1">
      <c r="A26" s="553" t="s">
        <v>199</v>
      </c>
      <c r="B26" s="284">
        <v>40</v>
      </c>
      <c r="C26" s="284">
        <v>0</v>
      </c>
      <c r="D26" s="284">
        <v>20</v>
      </c>
      <c r="E26" s="284">
        <v>0</v>
      </c>
      <c r="F26" s="284">
        <v>65</v>
      </c>
      <c r="G26" s="284">
        <v>0</v>
      </c>
      <c r="H26" s="284">
        <v>20</v>
      </c>
      <c r="I26" s="284">
        <v>0</v>
      </c>
      <c r="J26" s="284">
        <v>335</v>
      </c>
      <c r="K26" s="284">
        <v>0</v>
      </c>
      <c r="L26" s="284">
        <v>15</v>
      </c>
      <c r="M26" s="284">
        <v>0</v>
      </c>
      <c r="N26" s="284">
        <v>610</v>
      </c>
      <c r="O26" s="284">
        <v>0</v>
      </c>
      <c r="P26" s="284">
        <v>270</v>
      </c>
      <c r="Q26" s="284">
        <v>0</v>
      </c>
      <c r="R26" s="285">
        <f t="shared" si="1"/>
        <v>1050</v>
      </c>
      <c r="S26" s="285">
        <f t="shared" si="2"/>
        <v>0</v>
      </c>
      <c r="T26" s="285">
        <f t="shared" si="3"/>
        <v>325</v>
      </c>
      <c r="U26" s="285">
        <f t="shared" si="4"/>
        <v>0</v>
      </c>
      <c r="V26" s="558" t="s">
        <v>325</v>
      </c>
    </row>
    <row r="27" spans="1:22" s="99" customFormat="1" ht="23.25" thickBot="1">
      <c r="A27" s="554" t="s">
        <v>622</v>
      </c>
      <c r="B27" s="286">
        <v>245</v>
      </c>
      <c r="C27" s="286">
        <v>199</v>
      </c>
      <c r="D27" s="286">
        <v>312</v>
      </c>
      <c r="E27" s="286">
        <v>186</v>
      </c>
      <c r="F27" s="286">
        <v>167</v>
      </c>
      <c r="G27" s="286">
        <v>248</v>
      </c>
      <c r="H27" s="286">
        <v>86</v>
      </c>
      <c r="I27" s="286">
        <v>334</v>
      </c>
      <c r="J27" s="286">
        <v>26</v>
      </c>
      <c r="K27" s="286">
        <v>382</v>
      </c>
      <c r="L27" s="286">
        <v>15</v>
      </c>
      <c r="M27" s="286">
        <v>378</v>
      </c>
      <c r="N27" s="286">
        <v>51</v>
      </c>
      <c r="O27" s="286">
        <v>229</v>
      </c>
      <c r="P27" s="286">
        <v>20</v>
      </c>
      <c r="Q27" s="286">
        <v>204</v>
      </c>
      <c r="R27" s="287">
        <f t="shared" si="1"/>
        <v>489</v>
      </c>
      <c r="S27" s="287">
        <f t="shared" si="2"/>
        <v>1058</v>
      </c>
      <c r="T27" s="287">
        <f t="shared" si="3"/>
        <v>433</v>
      </c>
      <c r="U27" s="287">
        <f t="shared" si="4"/>
        <v>1102</v>
      </c>
      <c r="V27" s="559" t="s">
        <v>327</v>
      </c>
    </row>
    <row r="28" spans="1:22" s="99" customFormat="1">
      <c r="A28" s="555" t="s">
        <v>623</v>
      </c>
      <c r="B28" s="288">
        <v>2</v>
      </c>
      <c r="C28" s="288">
        <v>0</v>
      </c>
      <c r="D28" s="288">
        <v>5</v>
      </c>
      <c r="E28" s="288">
        <v>0</v>
      </c>
      <c r="F28" s="288">
        <v>5</v>
      </c>
      <c r="G28" s="288">
        <v>0</v>
      </c>
      <c r="H28" s="288">
        <v>5</v>
      </c>
      <c r="I28" s="288">
        <v>0</v>
      </c>
      <c r="J28" s="288">
        <v>2</v>
      </c>
      <c r="K28" s="288">
        <v>0</v>
      </c>
      <c r="L28" s="288">
        <v>5</v>
      </c>
      <c r="M28" s="288">
        <v>0</v>
      </c>
      <c r="N28" s="288">
        <v>2</v>
      </c>
      <c r="O28" s="288">
        <v>0</v>
      </c>
      <c r="P28" s="288">
        <v>2</v>
      </c>
      <c r="Q28" s="288">
        <v>0</v>
      </c>
      <c r="R28" s="289">
        <f t="shared" ref="R28:R31" si="6">N28+J28+F28+B28</f>
        <v>11</v>
      </c>
      <c r="S28" s="289">
        <f t="shared" ref="S28:S31" si="7">O28+K28+G28+C28</f>
        <v>0</v>
      </c>
      <c r="T28" s="289">
        <f t="shared" ref="T28:T31" si="8">P28+L28+H28+D28</f>
        <v>17</v>
      </c>
      <c r="U28" s="289">
        <f t="shared" ref="U28:U31" si="9">Q28+M28+I28+E28</f>
        <v>0</v>
      </c>
      <c r="V28" s="560" t="s">
        <v>624</v>
      </c>
    </row>
    <row r="29" spans="1:22" s="99" customFormat="1" ht="23.25" thickBot="1">
      <c r="A29" s="556" t="s">
        <v>625</v>
      </c>
      <c r="B29" s="469">
        <v>0</v>
      </c>
      <c r="C29" s="469">
        <v>0</v>
      </c>
      <c r="D29" s="469">
        <v>0</v>
      </c>
      <c r="E29" s="469">
        <v>0</v>
      </c>
      <c r="F29" s="469">
        <v>0</v>
      </c>
      <c r="G29" s="469">
        <v>0</v>
      </c>
      <c r="H29" s="469">
        <v>0</v>
      </c>
      <c r="I29" s="469">
        <v>0</v>
      </c>
      <c r="J29" s="469">
        <v>35</v>
      </c>
      <c r="K29" s="469">
        <v>0</v>
      </c>
      <c r="L29" s="469">
        <v>0</v>
      </c>
      <c r="M29" s="469">
        <v>0</v>
      </c>
      <c r="N29" s="469">
        <v>45</v>
      </c>
      <c r="O29" s="469">
        <v>0</v>
      </c>
      <c r="P29" s="469">
        <v>0</v>
      </c>
      <c r="Q29" s="469">
        <v>0</v>
      </c>
      <c r="R29" s="470">
        <f t="shared" si="6"/>
        <v>80</v>
      </c>
      <c r="S29" s="470">
        <f t="shared" si="7"/>
        <v>0</v>
      </c>
      <c r="T29" s="470">
        <f t="shared" si="8"/>
        <v>0</v>
      </c>
      <c r="U29" s="470">
        <f t="shared" si="9"/>
        <v>0</v>
      </c>
      <c r="V29" s="561" t="s">
        <v>626</v>
      </c>
    </row>
    <row r="30" spans="1:22" s="99" customFormat="1" ht="15" thickBot="1">
      <c r="A30" s="555" t="s">
        <v>627</v>
      </c>
      <c r="B30" s="288">
        <v>0</v>
      </c>
      <c r="C30" s="288">
        <v>0</v>
      </c>
      <c r="D30" s="288">
        <v>0</v>
      </c>
      <c r="E30" s="288">
        <v>0</v>
      </c>
      <c r="F30" s="288">
        <v>23</v>
      </c>
      <c r="G30" s="288">
        <v>0</v>
      </c>
      <c r="H30" s="288">
        <v>6</v>
      </c>
      <c r="I30" s="288">
        <v>0</v>
      </c>
      <c r="J30" s="288">
        <v>21</v>
      </c>
      <c r="K30" s="288">
        <v>0</v>
      </c>
      <c r="L30" s="288">
        <v>5</v>
      </c>
      <c r="M30" s="288">
        <v>0</v>
      </c>
      <c r="N30" s="288">
        <v>0</v>
      </c>
      <c r="O30" s="288">
        <v>0</v>
      </c>
      <c r="P30" s="288">
        <v>0</v>
      </c>
      <c r="Q30" s="288">
        <v>0</v>
      </c>
      <c r="R30" s="289">
        <f t="shared" si="6"/>
        <v>44</v>
      </c>
      <c r="S30" s="289">
        <f t="shared" si="7"/>
        <v>0</v>
      </c>
      <c r="T30" s="289">
        <f t="shared" si="8"/>
        <v>11</v>
      </c>
      <c r="U30" s="289">
        <f t="shared" si="9"/>
        <v>0</v>
      </c>
      <c r="V30" s="560" t="s">
        <v>628</v>
      </c>
    </row>
    <row r="31" spans="1:22" s="99" customFormat="1" ht="15" thickBot="1">
      <c r="A31" s="556" t="s">
        <v>629</v>
      </c>
      <c r="B31" s="469">
        <v>77</v>
      </c>
      <c r="C31" s="469">
        <v>0</v>
      </c>
      <c r="D31" s="469">
        <v>68</v>
      </c>
      <c r="E31" s="469">
        <v>0</v>
      </c>
      <c r="F31" s="469">
        <v>34</v>
      </c>
      <c r="G31" s="469">
        <v>0</v>
      </c>
      <c r="H31" s="469">
        <v>42</v>
      </c>
      <c r="I31" s="469">
        <v>0</v>
      </c>
      <c r="J31" s="469">
        <v>10</v>
      </c>
      <c r="K31" s="469">
        <v>0</v>
      </c>
      <c r="L31" s="469">
        <v>10</v>
      </c>
      <c r="M31" s="469">
        <v>0</v>
      </c>
      <c r="N31" s="469">
        <v>0</v>
      </c>
      <c r="O31" s="469">
        <v>0</v>
      </c>
      <c r="P31" s="469">
        <v>0</v>
      </c>
      <c r="Q31" s="469">
        <v>0</v>
      </c>
      <c r="R31" s="470">
        <f t="shared" si="6"/>
        <v>121</v>
      </c>
      <c r="S31" s="470">
        <f t="shared" si="7"/>
        <v>0</v>
      </c>
      <c r="T31" s="470">
        <f t="shared" si="8"/>
        <v>120</v>
      </c>
      <c r="U31" s="470">
        <f t="shared" si="9"/>
        <v>0</v>
      </c>
      <c r="V31" s="561" t="s">
        <v>607</v>
      </c>
    </row>
    <row r="32" spans="1:22" s="98" customFormat="1" ht="18" customHeight="1">
      <c r="A32" s="557" t="s">
        <v>37</v>
      </c>
      <c r="B32" s="288">
        <v>790</v>
      </c>
      <c r="C32" s="288">
        <v>800</v>
      </c>
      <c r="D32" s="288">
        <v>1424</v>
      </c>
      <c r="E32" s="288">
        <v>934</v>
      </c>
      <c r="F32" s="288">
        <v>30</v>
      </c>
      <c r="G32" s="288">
        <v>1035</v>
      </c>
      <c r="H32" s="288">
        <v>15</v>
      </c>
      <c r="I32" s="288">
        <v>1028</v>
      </c>
      <c r="J32" s="288">
        <v>18</v>
      </c>
      <c r="K32" s="288">
        <v>1024</v>
      </c>
      <c r="L32" s="288">
        <v>13</v>
      </c>
      <c r="M32" s="288">
        <v>1025</v>
      </c>
      <c r="N32" s="288">
        <v>15</v>
      </c>
      <c r="O32" s="288">
        <v>1024</v>
      </c>
      <c r="P32" s="288">
        <v>13</v>
      </c>
      <c r="Q32" s="288">
        <v>1027</v>
      </c>
      <c r="R32" s="289">
        <f t="shared" si="1"/>
        <v>853</v>
      </c>
      <c r="S32" s="289">
        <f t="shared" si="2"/>
        <v>3883</v>
      </c>
      <c r="T32" s="289">
        <f t="shared" si="3"/>
        <v>1465</v>
      </c>
      <c r="U32" s="289">
        <f t="shared" si="4"/>
        <v>4014</v>
      </c>
      <c r="V32" s="560" t="s">
        <v>263</v>
      </c>
    </row>
    <row r="33" spans="1:22" s="98" customFormat="1" ht="16.5" customHeight="1">
      <c r="A33" s="373" t="s">
        <v>41</v>
      </c>
      <c r="B33" s="374">
        <f t="shared" ref="B33:U33" si="10">SUM(B10:B32)</f>
        <v>5559</v>
      </c>
      <c r="C33" s="374">
        <f t="shared" si="10"/>
        <v>6529</v>
      </c>
      <c r="D33" s="374">
        <f t="shared" si="10"/>
        <v>7723</v>
      </c>
      <c r="E33" s="374">
        <f t="shared" si="10"/>
        <v>7721</v>
      </c>
      <c r="F33" s="374">
        <f t="shared" si="10"/>
        <v>3777</v>
      </c>
      <c r="G33" s="374">
        <f t="shared" si="10"/>
        <v>5234</v>
      </c>
      <c r="H33" s="374">
        <f t="shared" si="10"/>
        <v>3343</v>
      </c>
      <c r="I33" s="374">
        <f t="shared" si="10"/>
        <v>5835</v>
      </c>
      <c r="J33" s="374">
        <f t="shared" si="10"/>
        <v>1511</v>
      </c>
      <c r="K33" s="374">
        <f t="shared" si="10"/>
        <v>4017</v>
      </c>
      <c r="L33" s="374">
        <f t="shared" si="10"/>
        <v>1258</v>
      </c>
      <c r="M33" s="374">
        <f t="shared" si="10"/>
        <v>3357</v>
      </c>
      <c r="N33" s="374">
        <f t="shared" si="10"/>
        <v>2087</v>
      </c>
      <c r="O33" s="374">
        <f t="shared" si="10"/>
        <v>3247</v>
      </c>
      <c r="P33" s="374">
        <f t="shared" si="10"/>
        <v>1546</v>
      </c>
      <c r="Q33" s="374">
        <f t="shared" si="10"/>
        <v>3394</v>
      </c>
      <c r="R33" s="374">
        <f t="shared" si="10"/>
        <v>12934</v>
      </c>
      <c r="S33" s="374">
        <f t="shared" si="10"/>
        <v>19027</v>
      </c>
      <c r="T33" s="374">
        <f t="shared" si="10"/>
        <v>13870</v>
      </c>
      <c r="U33" s="374">
        <f t="shared" si="10"/>
        <v>20307</v>
      </c>
      <c r="V33" s="377" t="s">
        <v>1</v>
      </c>
    </row>
    <row r="34" spans="1:22">
      <c r="A34" s="552"/>
      <c r="B34" s="519"/>
      <c r="C34" s="519"/>
      <c r="D34" s="519"/>
      <c r="E34" s="519"/>
      <c r="F34" s="520"/>
      <c r="G34" s="520"/>
      <c r="H34" s="520"/>
      <c r="I34" s="521"/>
      <c r="J34" s="521"/>
      <c r="K34" s="521"/>
      <c r="L34" s="521"/>
      <c r="M34" s="522"/>
      <c r="N34" s="522"/>
      <c r="O34" s="522"/>
      <c r="P34" s="522"/>
      <c r="Q34" s="522"/>
      <c r="R34" s="522"/>
      <c r="S34" s="522"/>
      <c r="T34" s="522"/>
      <c r="U34" s="522"/>
      <c r="V34" s="523"/>
    </row>
    <row r="35" spans="1:22" s="100" customFormat="1" ht="15.75">
      <c r="F35" s="19"/>
      <c r="G35" s="19"/>
      <c r="H35" s="19"/>
      <c r="I35" s="101"/>
      <c r="J35" s="101"/>
      <c r="K35" s="101"/>
      <c r="L35" s="101"/>
      <c r="M35" s="97"/>
      <c r="N35" s="97"/>
      <c r="O35" s="97"/>
      <c r="P35" s="97"/>
      <c r="Q35" s="97"/>
      <c r="R35" s="97"/>
      <c r="S35" s="97"/>
      <c r="T35" s="97"/>
      <c r="U35" s="97"/>
    </row>
  </sheetData>
  <mergeCells count="20">
    <mergeCell ref="H7:I7"/>
    <mergeCell ref="J7:K7"/>
    <mergeCell ref="L7:M7"/>
    <mergeCell ref="N7:O7"/>
    <mergeCell ref="P7:Q7"/>
    <mergeCell ref="R7:S7"/>
    <mergeCell ref="T7:U7"/>
    <mergeCell ref="A1:V1"/>
    <mergeCell ref="A2:V2"/>
    <mergeCell ref="A3:V3"/>
    <mergeCell ref="B6:E6"/>
    <mergeCell ref="R6:U6"/>
    <mergeCell ref="A6:A8"/>
    <mergeCell ref="F6:I6"/>
    <mergeCell ref="J6:M6"/>
    <mergeCell ref="N6:Q6"/>
    <mergeCell ref="V6:V8"/>
    <mergeCell ref="B7:C7"/>
    <mergeCell ref="D7:E7"/>
    <mergeCell ref="F7:G7"/>
  </mergeCells>
  <printOptions horizontalCentered="1" verticalCentered="1"/>
  <pageMargins left="0" right="0" top="0" bottom="0" header="0" footer="0"/>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Sport And Youth statistics chapter 12-2022</EnglishTitle>
    <PublishingRollupImage xmlns="http://schemas.microsoft.com/sharepoint/v3" xsi:nil="true"/>
    <DocType xmlns="b1657202-86a7-46c3-ba71-02bb0da5a392">
      <Value>Publication</Value>
    </DocType>
    <TaxCatchAll xmlns="b1657202-86a7-46c3-ba71-02bb0da5a392">
      <Value>769</Value>
      <Value>792</Value>
      <Value>735</Value>
      <Value>734</Value>
      <Value>733</Value>
      <Value>714</Value>
    </TaxCatchAll>
    <DocumentDescription xmlns="b1657202-86a7-46c3-ba71-02bb0da5a392">إحصاءات الرياضة والشباب الفصل الثاني عشر 2022</DocumentDescription>
    <DocPeriodicity xmlns="423524d6-f9d7-4b47-aadf-7b8f6888b7b0">Annual</DocPeriodicity>
    <DocumentDescription0 xmlns="423524d6-f9d7-4b47-aadf-7b8f6888b7b0">Sport And Youth statistics chapter 12-2022</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s>
    </TaxKeywordTaxHTField>
    <Year xmlns="b1657202-86a7-46c3-ba71-02bb0da5a392">2022</Year>
    <PublishingStartDate xmlns="http://schemas.microsoft.com/sharepoint/v3">2023-11-08T21:00:00+00:00</PublishingStartDate>
    <Visible xmlns="b1657202-86a7-46c3-ba71-02bb0da5a392">true</Visible>
    <ArabicTitle xmlns="b1657202-86a7-46c3-ba71-02bb0da5a392">إحصاءات الرياضة والشباب الفصل الثاني عشر 2022</ArabicTitle>
  </documentManagement>
</p:properties>
</file>

<file path=customXml/itemProps1.xml><?xml version="1.0" encoding="utf-8"?>
<ds:datastoreItem xmlns:ds="http://schemas.openxmlformats.org/officeDocument/2006/customXml" ds:itemID="{EFE61E9A-F6A8-425E-B84B-97800B93D48B}"/>
</file>

<file path=customXml/itemProps2.xml><?xml version="1.0" encoding="utf-8"?>
<ds:datastoreItem xmlns:ds="http://schemas.openxmlformats.org/officeDocument/2006/customXml" ds:itemID="{3E602BCB-440D-47AE-8736-848EE69F25CD}"/>
</file>

<file path=customXml/itemProps3.xml><?xml version="1.0" encoding="utf-8"?>
<ds:datastoreItem xmlns:ds="http://schemas.openxmlformats.org/officeDocument/2006/customXml" ds:itemID="{319BCB87-B129-40F6-8616-7D80E270BF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23</vt:i4>
      </vt:variant>
      <vt:variant>
        <vt:lpstr>Charts</vt:lpstr>
      </vt:variant>
      <vt:variant>
        <vt:i4>3</vt:i4>
      </vt:variant>
      <vt:variant>
        <vt:lpstr>Named Ranges</vt:lpstr>
      </vt:variant>
      <vt:variant>
        <vt:i4>23</vt:i4>
      </vt:variant>
    </vt:vector>
  </HeadingPairs>
  <TitlesOfParts>
    <vt:vector size="49" baseType="lpstr">
      <vt:lpstr>المقدمة</vt:lpstr>
      <vt:lpstr>التقديم</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273</vt:lpstr>
      <vt:lpstr>Sheet1</vt:lpstr>
      <vt:lpstr>GR-53</vt:lpstr>
      <vt:lpstr>GR-54</vt:lpstr>
      <vt:lpstr>GR-55</vt:lpstr>
      <vt:lpstr>'254'!Print_Area</vt:lpstr>
      <vt:lpstr>'255'!Print_Area</vt:lpstr>
      <vt:lpstr>'256'!Print_Area</vt:lpstr>
      <vt:lpstr>'257'!Print_Area</vt:lpstr>
      <vt:lpstr>'258'!Print_Area</vt:lpstr>
      <vt:lpstr>'259'!Print_Area</vt:lpstr>
      <vt:lpstr>'260'!Print_Area</vt:lpstr>
      <vt:lpstr>'261'!Print_Area</vt:lpstr>
      <vt:lpstr>'262'!Print_Area</vt:lpstr>
      <vt:lpstr>'263'!Print_Area</vt:lpstr>
      <vt:lpstr>'264'!Print_Area</vt:lpstr>
      <vt:lpstr>'265'!Print_Area</vt:lpstr>
      <vt:lpstr>'266'!Print_Area</vt:lpstr>
      <vt:lpstr>'267'!Print_Area</vt:lpstr>
      <vt:lpstr>'268'!Print_Area</vt:lpstr>
      <vt:lpstr>'269'!Print_Area</vt:lpstr>
      <vt:lpstr>'270'!Print_Area</vt:lpstr>
      <vt:lpstr>'271'!Print_Area</vt:lpstr>
      <vt:lpstr>'272'!Print_Area</vt:lpstr>
      <vt:lpstr>'273'!Print_Area</vt:lpstr>
      <vt:lpstr>التقديم!Print_Area</vt:lpstr>
      <vt:lpstr>المقدمة!Print_Area</vt:lpstr>
      <vt:lpstr>'273'!Print_Titles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Neama Mohammed  Neama</dc:creator>
  <cp:keywords>Qatar; Statistics; Social; psa; SocialStatistics; Planning and Statistics Authority</cp:keywords>
  <cp:lastModifiedBy>Amjad Ahmed Abdelwahab</cp:lastModifiedBy>
  <cp:lastPrinted>2023-10-29T07:23:57Z</cp:lastPrinted>
  <dcterms:created xsi:type="dcterms:W3CDTF">2011-10-12T06:38:53Z</dcterms:created>
  <dcterms:modified xsi:type="dcterms:W3CDTF">2023-11-08T06:41:43Z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714;#Statistics|4003f7a9-613b-43f1-8806-5ee45caf9602;#734;#psa|81538984-2143-4d4b-a3ca-314b1950d5de;#735;#Planning and Statistics Authority|c62945ff-1054-4639-a689-03d3d18d28db;#733;#Qatar|7dd625fb-5e26-4a0d-87ed-82285b0d7c4a;#792;#Social|b74b234b-0567-49c9-8b7a-a8f4f86a61e7;#769;#SocialStatistics|9e95dc3e-e845-4737-b514-df2dfc3aad2c</vt:lpwstr>
  </property>
</Properties>
</file>